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namedSheetViews/namedSheetView1.xml" ContentType="application/vnd.ms-excel.namedsheetview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mailmissouri.sharepoint.com/sites/OfficeforFinancialSuccess-Ogrp-ClientFiles/Shared Documents/Client Files/"/>
    </mc:Choice>
  </mc:AlternateContent>
  <xr:revisionPtr revIDLastSave="114" documentId="8_{D73F9663-3A7A-4AB1-88AB-EB3551CC034F}" xr6:coauthVersionLast="47" xr6:coauthVersionMax="47" xr10:uidLastSave="{679B5435-F1D0-4EE2-B4F2-520DF5329703}"/>
  <bookViews>
    <workbookView xWindow="-120" yWindow="-120" windowWidth="29040" windowHeight="15720" firstSheet="2" activeTab="2" xr2:uid="{25B6B09A-0085-4245-927F-2B61D51DEDF8}"/>
  </bookViews>
  <sheets>
    <sheet name="START HERE Contents" sheetId="12" r:id="rId1"/>
    <sheet name="MU Bill or Refund Estimate" sheetId="16" r:id="rId2"/>
    <sheet name="Budget Template On-Campus" sheetId="17" r:id="rId3"/>
    <sheet name="Budget Template Off-Campus" sheetId="6" r:id="rId4"/>
    <sheet name="Take-Home Pay Estimate" sheetId="5" r:id="rId5"/>
    <sheet name="Plan for Future Expenses" sheetId="9" r:id="rId6"/>
    <sheet name="Expense Tracker" sheetId="10" r:id="rId7"/>
    <sheet name="Scholarship Renewal Tracker" sheetId="15" r:id="rId8"/>
    <sheet name="Financial Goals" sheetId="8" r:id="rId9"/>
  </sheets>
  <externalReferences>
    <externalReference r:id="rId10"/>
  </externalReferences>
  <definedNames>
    <definedName name="Days">[1]Summary!$C$3:$C$9</definedName>
    <definedName name="Months">[1]Summary!$B$3:$B$14</definedName>
    <definedName name="StartDayNumber">'[1]Cash Flow Calendar'!$I$14</definedName>
    <definedName name="Trans_Date">OFFSET([1]!Trans_Database[[#Headers],[Date (required)]],1,,COUNTA([1]!Trans_Database[[#All],[Trans '#]])-1,1)</definedName>
    <definedName name="Trans_Deposit">OFFSET([1]!Trans_Database[[#Headers],[Deposit]],1,,COUNTA([1]!Trans_Database[[#All],[Trans '#]])-1,1)</definedName>
    <definedName name="Trans_Type">[1]!Trans_Database[Type (required)]</definedName>
    <definedName name="Trans_Withdrawal">OFFSET([1]!Trans_Database[[#Headers],[Withdrawal]],1,,COUNTA([1]!Trans_Database[[#All],[Trans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1" i="17" l="1"/>
  <c r="F112" i="17" s="1"/>
  <c r="E101" i="17"/>
  <c r="E112" i="17" s="1"/>
  <c r="F81" i="17"/>
  <c r="F111" i="17" s="1"/>
  <c r="E81" i="17"/>
  <c r="E111" i="17" s="1"/>
  <c r="F53" i="17"/>
  <c r="F110" i="17" s="1"/>
  <c r="E53" i="17"/>
  <c r="E110" i="17" s="1"/>
  <c r="F29" i="17"/>
  <c r="F109" i="17" s="1"/>
  <c r="E29" i="17"/>
  <c r="E109" i="17" s="1"/>
  <c r="E47" i="16"/>
  <c r="E32" i="16"/>
  <c r="E16" i="16"/>
  <c r="I28" i="5"/>
  <c r="H28" i="5"/>
  <c r="G28" i="5"/>
  <c r="F28" i="5"/>
  <c r="E28" i="5"/>
  <c r="D28" i="5"/>
  <c r="C28" i="5"/>
  <c r="I27" i="5"/>
  <c r="H27" i="5"/>
  <c r="G27" i="5"/>
  <c r="F27" i="5"/>
  <c r="E27" i="5"/>
  <c r="D27" i="5"/>
  <c r="C27" i="5"/>
  <c r="I22" i="5"/>
  <c r="H22" i="5"/>
  <c r="G22" i="5"/>
  <c r="F22" i="5"/>
  <c r="E22" i="5"/>
  <c r="I21" i="5"/>
  <c r="H21" i="5"/>
  <c r="G21" i="5"/>
  <c r="F21" i="5"/>
  <c r="E21" i="5"/>
  <c r="D22" i="5"/>
  <c r="D21" i="5"/>
  <c r="C22" i="5"/>
  <c r="C21" i="5"/>
  <c r="F85" i="6"/>
  <c r="F115" i="6" s="1"/>
  <c r="E85" i="6"/>
  <c r="E115" i="6" s="1"/>
  <c r="H92" i="10"/>
  <c r="H91" i="10"/>
  <c r="H89" i="10"/>
  <c r="H88" i="10"/>
  <c r="H87" i="10"/>
  <c r="H86" i="10"/>
  <c r="H85" i="10"/>
  <c r="H84" i="10"/>
  <c r="H83" i="10"/>
  <c r="C83" i="10"/>
  <c r="H82" i="10"/>
  <c r="C82" i="10"/>
  <c r="C84" i="10" s="1"/>
  <c r="N43" i="9"/>
  <c r="M43" i="9"/>
  <c r="L43" i="9"/>
  <c r="K43" i="9"/>
  <c r="J43" i="9"/>
  <c r="I43" i="9"/>
  <c r="H43" i="9"/>
  <c r="E14" i="9" s="1"/>
  <c r="E15" i="9" s="1"/>
  <c r="M15" i="9" s="1"/>
  <c r="G43" i="9"/>
  <c r="F43" i="9"/>
  <c r="E43" i="9"/>
  <c r="D43" i="9"/>
  <c r="C43" i="9"/>
  <c r="C44" i="9" s="1"/>
  <c r="D44" i="9" s="1"/>
  <c r="E44" i="9" s="1"/>
  <c r="F44" i="9" s="1"/>
  <c r="G44" i="9" s="1"/>
  <c r="N34" i="9"/>
  <c r="M34" i="9"/>
  <c r="L34" i="9"/>
  <c r="K34" i="9"/>
  <c r="J34" i="9"/>
  <c r="I34" i="9"/>
  <c r="H34" i="9"/>
  <c r="G34" i="9"/>
  <c r="F34" i="9"/>
  <c r="E34" i="9"/>
  <c r="D34" i="9"/>
  <c r="C34" i="9"/>
  <c r="F105" i="6"/>
  <c r="F116" i="6" s="1"/>
  <c r="E105" i="6"/>
  <c r="E116" i="6" s="1"/>
  <c r="F57" i="6"/>
  <c r="F114" i="6" s="1"/>
  <c r="E57" i="6"/>
  <c r="E114" i="6" s="1"/>
  <c r="F29" i="6"/>
  <c r="F113" i="6" s="1"/>
  <c r="E29" i="6"/>
  <c r="E113" i="6" s="1"/>
  <c r="H44" i="9" l="1"/>
  <c r="I44" i="9" s="1"/>
  <c r="J44" i="9" s="1"/>
  <c r="K44" i="9" s="1"/>
  <c r="L44" i="9" s="1"/>
  <c r="M44" i="9" s="1"/>
  <c r="N44" i="9" s="1"/>
  <c r="E114" i="17"/>
  <c r="F114" i="17"/>
  <c r="J31" i="16"/>
  <c r="J46" i="16"/>
  <c r="J47" i="16" s="1"/>
  <c r="F118" i="6"/>
  <c r="E118" i="6"/>
  <c r="J32" i="16" l="1"/>
  <c r="E56" i="16" s="1"/>
  <c r="E57" i="16"/>
  <c r="J64" i="16"/>
</calcChain>
</file>

<file path=xl/sharedStrings.xml><?xml version="1.0" encoding="utf-8"?>
<sst xmlns="http://schemas.openxmlformats.org/spreadsheetml/2006/main" count="494" uniqueCount="297">
  <si>
    <t>Budget Templates:</t>
  </si>
  <si>
    <t>Off-Campus</t>
  </si>
  <si>
    <t>On-Campus</t>
  </si>
  <si>
    <t xml:space="preserve">Make a plan for your income, needs, financial goals, and wants. To create budgets for multiple months, right click on the worksheet tab at the bottom of the page and make a copy. </t>
  </si>
  <si>
    <t>Mizzou Bill or Refund Estimate</t>
  </si>
  <si>
    <t>Use your estimated costs and expected financial aid to estimate your installment payments or plan for a refund of excess financial aid.</t>
  </si>
  <si>
    <t>Take-Home Pay Estimate</t>
  </si>
  <si>
    <t>Estimate your after-tax income.</t>
  </si>
  <si>
    <t xml:space="preserve">Expense Tracker </t>
  </si>
  <si>
    <t>Build awareness of spending patterns to feel more in control of your spending.</t>
  </si>
  <si>
    <t>Plan for Future Expenses - Revolving Savings Planner</t>
  </si>
  <si>
    <t>Calculate a monthly savings goal for irregular but expected expenses that often sneak up on you and bust your budget.</t>
  </si>
  <si>
    <t>Scholarship Renewal Tracker</t>
  </si>
  <si>
    <t>Keep a log of the renewal criteria for the scholarships you've earned.</t>
  </si>
  <si>
    <t>Financial Goals</t>
  </si>
  <si>
    <t>Set financial goals and create a plan to accomplish them.</t>
  </si>
  <si>
    <t>Office for Financial Success Resources and Contact</t>
  </si>
  <si>
    <t xml:space="preserve">1-on-1 Consultations: https://bit.ly/ScheduleOFSAppt </t>
  </si>
  <si>
    <t>FREE Financial Success Workshops: https://bit.ly/OFSFinancialSuccessWorkshops</t>
  </si>
  <si>
    <t>Financial literacy guides and downloadable tools: https://financialsuccess.missouri.edu/resources/</t>
  </si>
  <si>
    <t>Financial tips and reminders: https://www.instagram.com/mizzouofs/</t>
  </si>
  <si>
    <t>Email: financialsuccess@missouri.edu</t>
  </si>
  <si>
    <t>My Budget</t>
  </si>
  <si>
    <t>What dates does this budget cover?</t>
  </si>
  <si>
    <r>
      <rPr>
        <b/>
        <sz val="14"/>
        <color rgb="FFFF0000"/>
        <rFont val="Aptos Narrow"/>
        <family val="2"/>
        <scheme val="minor"/>
      </rPr>
      <t xml:space="preserve">INSTRUCTIONS: </t>
    </r>
    <r>
      <rPr>
        <sz val="14"/>
        <rFont val="Aptos Narrow"/>
        <family val="2"/>
        <scheme val="minor"/>
      </rPr>
      <t xml:space="preserve">A budget is a </t>
    </r>
    <r>
      <rPr>
        <i/>
        <sz val="14"/>
        <rFont val="Aptos Narrow"/>
        <family val="2"/>
        <scheme val="minor"/>
      </rPr>
      <t>proactive plan</t>
    </r>
    <r>
      <rPr>
        <sz val="14"/>
        <rFont val="Aptos Narrow"/>
        <family val="2"/>
        <scheme val="minor"/>
      </rPr>
      <t xml:space="preserve"> for your income. In other words, spend your money on paper before spending it in real life. </t>
    </r>
  </si>
  <si>
    <r>
      <t xml:space="preserve">Write the timeframe you're planning this budget to cover above. The timeframe for most budgets is a month or 1-2 pay periods. Enter information about </t>
    </r>
    <r>
      <rPr>
        <i/>
        <sz val="14"/>
        <rFont val="Aptos Narrow"/>
        <family val="2"/>
        <scheme val="minor"/>
      </rPr>
      <t>all</t>
    </r>
    <r>
      <rPr>
        <sz val="14"/>
        <rFont val="Aptos Narrow"/>
        <family val="2"/>
        <scheme val="minor"/>
      </rPr>
      <t xml:space="preserve"> income and expenses you expect during this timeframe below. Personalize the sections by editing or deleting the categories listed. For example, change "Paycheck #1" to the name of your employer.</t>
    </r>
  </si>
  <si>
    <t xml:space="preserve">Once you've entered anticipated income and spending into steps 1-4, check step 5 to see if your budget is balanced. A balanced budget means income minus expenses = $0. </t>
  </si>
  <si>
    <t xml:space="preserve">Adjust your budget as needed until step 5 = $0. </t>
  </si>
  <si>
    <t xml:space="preserve">To build financial self-awareness and reconcile any budget changes, enter your actual income and expenses at the end of the month. </t>
  </si>
  <si>
    <t>Create a copy of this budget to revise each month. You can rename the tab to reflect the timeframe your budget will cover.</t>
  </si>
  <si>
    <t>Step 1. Enter Income</t>
  </si>
  <si>
    <t>Go to "Take-Home Pay Estimate" to estimate how much you'll bring home given your expected work hours.</t>
  </si>
  <si>
    <t>Source</t>
  </si>
  <si>
    <t>Pay Date</t>
  </si>
  <si>
    <t>Anticipated Income</t>
  </si>
  <si>
    <t>Actual Income</t>
  </si>
  <si>
    <t>Paycheck #1</t>
  </si>
  <si>
    <t>Paycheck #2</t>
  </si>
  <si>
    <t>Paycheck #3</t>
  </si>
  <si>
    <t>Paycheck #4</t>
  </si>
  <si>
    <t>Financial Aid Refund</t>
  </si>
  <si>
    <t>Outside Financial Support</t>
  </si>
  <si>
    <t>Other income</t>
  </si>
  <si>
    <t>Total Monthly Income</t>
  </si>
  <si>
    <t>Step 2. Enter Bills and Needs</t>
  </si>
  <si>
    <t>Enter all of the basic needs that you're responsible for covering from the income you'll earn during this budget timeframe. Lifestyle expenses (wants) are added in step 4.</t>
  </si>
  <si>
    <t>Expense</t>
  </si>
  <si>
    <t>Due Date</t>
  </si>
  <si>
    <t>Planned Spending</t>
  </si>
  <si>
    <t>Actual Spending</t>
  </si>
  <si>
    <t>Mizzou Installment Payment</t>
  </si>
  <si>
    <t>Groceries</t>
  </si>
  <si>
    <t>Car payment</t>
  </si>
  <si>
    <t>Car Insurance</t>
  </si>
  <si>
    <t>Gas or Public Transportation</t>
  </si>
  <si>
    <t>Phone</t>
  </si>
  <si>
    <t>Medications</t>
  </si>
  <si>
    <t>Health-related expenses</t>
  </si>
  <si>
    <t>Household supplies</t>
  </si>
  <si>
    <r>
      <rPr>
        <i/>
        <sz val="14"/>
        <color theme="1"/>
        <rFont val="Aptos Narrow"/>
        <family val="2"/>
        <scheme val="minor"/>
      </rPr>
      <t>Minimum</t>
    </r>
    <r>
      <rPr>
        <sz val="14"/>
        <color theme="1"/>
        <rFont val="Aptos Narrow"/>
        <family val="2"/>
        <scheme val="minor"/>
      </rPr>
      <t xml:space="preserve"> required debt payment</t>
    </r>
  </si>
  <si>
    <t>Total Bills and Needs</t>
  </si>
  <si>
    <t xml:space="preserve">3. Enter Financial Security Savings Goals </t>
  </si>
  <si>
    <t>This is the 'pay yourself first' principle.</t>
  </si>
  <si>
    <r>
      <rPr>
        <b/>
        <sz val="14"/>
        <color theme="1"/>
        <rFont val="Aptos Narrow"/>
        <family val="2"/>
        <scheme val="minor"/>
      </rPr>
      <t xml:space="preserve">Emergency Fund: </t>
    </r>
    <r>
      <rPr>
        <sz val="14"/>
        <color theme="1"/>
        <rFont val="Aptos Narrow"/>
        <family val="2"/>
        <scheme val="minor"/>
      </rPr>
      <t xml:space="preserve">An emergency fund is for you to use for truly unexpected expenses. A starter emergency fund is about $500-$1000. Once you reach that goal, continue to contribute to your emergency fund until you have saved enough to cover several months of expenses. </t>
    </r>
  </si>
  <si>
    <t>Remember, this is a long term goal and will take time to reach. That's okay! Start with small monthly contributions to build the habit of saving, and increase your monthly savings over time. For example, start with $30 per month and increase your monthly savings by $10 every six months.</t>
  </si>
  <si>
    <t>Goal</t>
  </si>
  <si>
    <t>Amount Saved to Date</t>
  </si>
  <si>
    <t>What is your total emergency fund savings goal?</t>
  </si>
  <si>
    <t>Planned Saving</t>
  </si>
  <si>
    <t>Actual Saving</t>
  </si>
  <si>
    <t>How much do you want to save for this goal this month?</t>
  </si>
  <si>
    <r>
      <rPr>
        <b/>
        <sz val="14"/>
        <color theme="1"/>
        <rFont val="Aptos Narrow"/>
        <family val="2"/>
        <scheme val="minor"/>
      </rPr>
      <t xml:space="preserve">Cash Flow Buffer: </t>
    </r>
    <r>
      <rPr>
        <sz val="14"/>
        <color theme="1"/>
        <rFont val="Aptos Narrow"/>
        <family val="2"/>
        <scheme val="minor"/>
      </rPr>
      <t>A cash flow buffer helps you to get ahead of your bills and break the 'paycheck-to-paycheck' cycle that causes financial stress. Building a buffer of 1-2 typical paychecks will give you peace of mind to know that you can pay upcoming bills and have financial security after periods of reduced work hours resulting from illness or school obligations.</t>
    </r>
  </si>
  <si>
    <t>What is your total savings goal for your cash flow buffer?</t>
  </si>
  <si>
    <t>Total Monthly Financial Security Savings Goals</t>
  </si>
  <si>
    <t>4. Enter Lifestyle Spending and Other Financial Goals</t>
  </si>
  <si>
    <t>Lifestyle Spending</t>
  </si>
  <si>
    <t>Music streaming</t>
  </si>
  <si>
    <t>Cloud data storage fees</t>
  </si>
  <si>
    <t>Dining out</t>
  </si>
  <si>
    <t>Streaming subscriptions</t>
  </si>
  <si>
    <t>Other Financial Goals</t>
  </si>
  <si>
    <r>
      <rPr>
        <i/>
        <sz val="14"/>
        <color theme="1"/>
        <rFont val="Aptos Narrow"/>
        <family val="2"/>
        <scheme val="minor"/>
      </rPr>
      <t>Extra</t>
    </r>
    <r>
      <rPr>
        <sz val="14"/>
        <color theme="1"/>
        <rFont val="Aptos Narrow"/>
        <family val="2"/>
        <scheme val="minor"/>
      </rPr>
      <t xml:space="preserve"> Debt Payments</t>
    </r>
  </si>
  <si>
    <t>After-tax investments</t>
  </si>
  <si>
    <t>Preparing for future, planned expenses</t>
  </si>
  <si>
    <t>Total Discretionary Spending and Other Financial Goals</t>
  </si>
  <si>
    <t>5. Does my budget work?</t>
  </si>
  <si>
    <t>A budget that 'works' is a budget where income-expenses = $0. This means that you've decided where your income will be used, toward needs, financial goals, and lifestyle spending! If your income minus all expenses is a negative number, go back and see how you can either increase your income or reduce your expenses.</t>
  </si>
  <si>
    <t>Planned</t>
  </si>
  <si>
    <t>Actual</t>
  </si>
  <si>
    <t>Total Income</t>
  </si>
  <si>
    <t>Total Financial Security Savings Goals</t>
  </si>
  <si>
    <t>Total Lifestyle Spending and Other Financial Goals</t>
  </si>
  <si>
    <t>Income - Expenses</t>
  </si>
  <si>
    <t>Updated 7/24/24</t>
  </si>
  <si>
    <t>Rent</t>
  </si>
  <si>
    <t>Renter's Insurance</t>
  </si>
  <si>
    <t>Utilities</t>
  </si>
  <si>
    <t>Internet</t>
  </si>
  <si>
    <r>
      <rPr>
        <b/>
        <sz val="14"/>
        <color rgb="FF000000"/>
        <rFont val="Aptos Narrow"/>
        <family val="2"/>
        <scheme val="minor"/>
      </rPr>
      <t xml:space="preserve">Emergency Fund: </t>
    </r>
    <r>
      <rPr>
        <sz val="14"/>
        <color rgb="FF000000"/>
        <rFont val="Aptos Narrow"/>
        <family val="2"/>
        <scheme val="minor"/>
      </rPr>
      <t xml:space="preserve">An emergency fund is for you to use for truly unexpected expenses. A starter emergency fund is about $500-$1000. Once you reach that goal, continue to contribute to your emergency fund until you have saved enough to cover several months of expenses. </t>
    </r>
  </si>
  <si>
    <t>Estimate Wages from Employment</t>
  </si>
  <si>
    <t>Income Source</t>
  </si>
  <si>
    <t>Minimum Wage Missouri</t>
  </si>
  <si>
    <t>Off-Campus job:</t>
  </si>
  <si>
    <t>$13.75/hr</t>
  </si>
  <si>
    <t>On-Campus job:</t>
  </si>
  <si>
    <t xml:space="preserve">$13.75/hr** </t>
  </si>
  <si>
    <t>Tipped job:</t>
  </si>
  <si>
    <t>$6.88/hr plus tips and no less than $13.75/hr total (wage plus tips)</t>
  </si>
  <si>
    <t>Your hourly wage:</t>
  </si>
  <si>
    <t>Estimate take-home pay</t>
  </si>
  <si>
    <t>Hours per week</t>
  </si>
  <si>
    <t>Weekly take-home pay</t>
  </si>
  <si>
    <t>Bi-weekly take-home pay</t>
  </si>
  <si>
    <t>Monthly take-home pay</t>
  </si>
  <si>
    <t>NOTE: 15-20 hours of employment per week is a 'sweet spot' for student employment. Full-time enrolled students who work more than 20 hours per week may find it difficult to balance work and academic responsibilities while maintaining healthy sleep hygeine and stress-levels.</t>
  </si>
  <si>
    <t>Example - $13.75/hr</t>
  </si>
  <si>
    <t>Example - $14.00/hr</t>
  </si>
  <si>
    <t>**A NOTE ABOUT TAXES: No FICA taxes are withheld for students employed by MU while enrolled in classes. This means that your take-home pay is 7.65% higher for on-campus employment. Income taxes are different than FICA taxes and may or may not be withheld depending on your employer, wages, and hours. If no income taxes are withheld from your paycheck, we recommend saving a small portion of your paycheck (5% or so) to prepare for possible tax due when you file your income tax return.</t>
  </si>
  <si>
    <t>Revolving Savings Planner</t>
  </si>
  <si>
    <t>This tool will help you spread the cost of future, infrequent, but anticipated expenses across the year so they don't sneak up on your budget.</t>
  </si>
  <si>
    <t>Instructions</t>
  </si>
  <si>
    <t>1. Choose the month in which you'll start saving. If you don't start saving in January, edit the months listed under the Month 1-12 headings.</t>
  </si>
  <si>
    <t>2.  List all infrequent but predictable expenses and enter the cost in the month the expenses will occur. Insert additional rows if needed.</t>
  </si>
  <si>
    <t xml:space="preserve">3. The spreadsheet will autocalculate your total annual expenses and a monthly savings goal. </t>
  </si>
  <si>
    <r>
      <t xml:space="preserve">4. Deposit your monthly savings goal into a </t>
    </r>
    <r>
      <rPr>
        <i/>
        <sz val="14"/>
        <color theme="1"/>
        <rFont val="Aptos Narrow"/>
        <family val="2"/>
        <scheme val="minor"/>
      </rPr>
      <t>high-yield savings account</t>
    </r>
    <r>
      <rPr>
        <sz val="14"/>
        <color theme="1"/>
        <rFont val="Aptos Narrow"/>
        <family val="2"/>
        <scheme val="minor"/>
      </rPr>
      <t>. Set up auto-savings, if possible.</t>
    </r>
  </si>
  <si>
    <t>5. As expenses are paid, transfer savings to checking account to pay for them.</t>
  </si>
  <si>
    <t>6. Repeat step 4-5: Adjust savings goal as expenses change</t>
  </si>
  <si>
    <t>Total Annual Expenses and Revolving Savings Goal</t>
  </si>
  <si>
    <t>This section will auto-calculate as you enter expenses into the annual calendar below.</t>
  </si>
  <si>
    <t>Total Annual Expenses</t>
  </si>
  <si>
    <t>&lt;-- Contribute this amount to a savings account monthly. Or stretch your goal by 5%. --&gt;</t>
  </si>
  <si>
    <t>Annual Calendar of Irregular Expenses</t>
  </si>
  <si>
    <t>Month 1</t>
  </si>
  <si>
    <t>Month 2</t>
  </si>
  <si>
    <t>Month 3</t>
  </si>
  <si>
    <t>Month 4</t>
  </si>
  <si>
    <t>Month 5</t>
  </si>
  <si>
    <t>Month 6</t>
  </si>
  <si>
    <t>Month 7</t>
  </si>
  <si>
    <t>Month 8</t>
  </si>
  <si>
    <t>Month 9</t>
  </si>
  <si>
    <t>Month 10</t>
  </si>
  <si>
    <t>Month 11</t>
  </si>
  <si>
    <t>Month 12</t>
  </si>
  <si>
    <t>Select one</t>
  </si>
  <si>
    <t>Annual Events/Activities</t>
  </si>
  <si>
    <t>Car Maintenance</t>
  </si>
  <si>
    <t>Car Registration</t>
  </si>
  <si>
    <t>Holiday/Birthday Gifts</t>
  </si>
  <si>
    <t>Insurance Premiums</t>
  </si>
  <si>
    <t>Personal Care Appts</t>
  </si>
  <si>
    <t>Pet Medications/Vaccines</t>
  </si>
  <si>
    <t>Subscriptions</t>
  </si>
  <si>
    <t>Seasonal Clothing (needs)</t>
  </si>
  <si>
    <t>Property Tax</t>
  </si>
  <si>
    <t>Other</t>
  </si>
  <si>
    <t>Total Expected Expenses</t>
  </si>
  <si>
    <t>Expected Revolving Fund Balance Over 1 Year</t>
  </si>
  <si>
    <t>This section will show you the cycle of deposits and withdrawals from your revolving fund. Check the bottom row (Savings Balance after Expenses) for any negative numbers. Month 12 should read $0, but a negative number in any other month means your savings account won't yet have enough to cover your expenses in the month they occur. To fix the negative balance, increase your savings contribution in the months leading up to the negative balanace and decrease your contribution in the months that follow to rebalance the adjustment. The spreadsheet will automatically enter your monthly savings goal into the Monthly Savings Contribution cells, but you can edit the number as needed to balance your calendar.</t>
  </si>
  <si>
    <t>Monthly Savings Contribution</t>
  </si>
  <si>
    <t>Expected costs reimbursed from savings to checking account</t>
  </si>
  <si>
    <t>Savings Balance after Expenses</t>
  </si>
  <si>
    <t>Scan here to schedule a 1-1 Financial Guidance appointment, see our upcoming financial success workshops, or to follow us on social media</t>
  </si>
  <si>
    <t>Plan for Your Mizzou Bill or Refund</t>
  </si>
  <si>
    <t>What this video for a step-by-step guide to using this tool.</t>
  </si>
  <si>
    <r>
      <t xml:space="preserve">Use this tool </t>
    </r>
    <r>
      <rPr>
        <i/>
        <sz val="14"/>
        <color theme="1"/>
        <rFont val="Aptos Narrow"/>
        <family val="2"/>
        <scheme val="minor"/>
      </rPr>
      <t>prior to</t>
    </r>
    <r>
      <rPr>
        <sz val="14"/>
        <color theme="1"/>
        <rFont val="Aptos Narrow"/>
        <family val="2"/>
        <scheme val="minor"/>
      </rPr>
      <t xml:space="preserve"> each semester to estimate your bill and plan for your educational and living expenses.</t>
    </r>
  </si>
  <si>
    <r>
      <rPr>
        <b/>
        <sz val="12"/>
        <color theme="1"/>
        <rFont val="Aptos Narrow"/>
        <family val="2"/>
        <scheme val="minor"/>
      </rPr>
      <t xml:space="preserve">DISCLAIMER: </t>
    </r>
    <r>
      <rPr>
        <sz val="12"/>
        <color theme="1"/>
        <rFont val="Aptos Narrow"/>
        <family val="2"/>
        <scheme val="minor"/>
      </rPr>
      <t>This tool is for budget estimating and/or loan planning purposes only and does not depict your official university bill. See Mizzou Financial Resources links at the bottom of the worksheet to access your official financial aid package in myZou and the TouchNet billing system.</t>
    </r>
  </si>
  <si>
    <t>Step 1: Enter your billed costs for this semester</t>
  </si>
  <si>
    <t>Tuition and Fees</t>
  </si>
  <si>
    <t>On-Campus Meal Plan</t>
  </si>
  <si>
    <t xml:space="preserve">Tuition and fees may change annually. Official tuition and fees are approved by the Board of Curators in late spring preceding the academic year. </t>
  </si>
  <si>
    <t>On-Campus Housing</t>
  </si>
  <si>
    <t>Books/Supplies purchased from MU</t>
  </si>
  <si>
    <t>Parking Permit</t>
  </si>
  <si>
    <t>Undergraduate Programs</t>
  </si>
  <si>
    <t>Other billed expenses</t>
  </si>
  <si>
    <t>Graduate Programs</t>
  </si>
  <si>
    <t>Total SEMESTER Billed Costs</t>
  </si>
  <si>
    <t>Professional Programs</t>
  </si>
  <si>
    <t>Step 2: Enter grants and scholarships for this semester</t>
  </si>
  <si>
    <r>
      <rPr>
        <sz val="10"/>
        <color rgb="FFFF0000"/>
        <rFont val="Aptos Narrow"/>
        <family val="2"/>
        <scheme val="minor"/>
      </rPr>
      <t xml:space="preserve">Work Study Funding: </t>
    </r>
    <r>
      <rPr>
        <sz val="10"/>
        <rFont val="Aptos Narrow"/>
        <family val="2"/>
        <scheme val="minor"/>
      </rPr>
      <t>Eligible students must be hired for a work study job in order to earn Federal Work Study funding. Th</t>
    </r>
    <r>
      <rPr>
        <sz val="10"/>
        <color theme="1"/>
        <rFont val="Aptos Narrow"/>
        <family val="2"/>
        <scheme val="minor"/>
      </rPr>
      <t>e planning estimates below do</t>
    </r>
    <r>
      <rPr>
        <i/>
        <sz val="10"/>
        <color theme="1"/>
        <rFont val="Aptos Narrow"/>
        <family val="2"/>
        <scheme val="minor"/>
      </rPr>
      <t xml:space="preserve"> not</t>
    </r>
    <r>
      <rPr>
        <sz val="10"/>
        <color theme="1"/>
        <rFont val="Aptos Narrow"/>
        <family val="2"/>
        <scheme val="minor"/>
      </rPr>
      <t xml:space="preserve"> include work study because Federal Work Study is not paid directly to the University. It is paid directly to the student, as they earn wages, like other part-time employment. Add work study wages as income to your monthly budget worksheet. </t>
    </r>
  </si>
  <si>
    <r>
      <t xml:space="preserve">Enter your expected grants and scholarships. You can find this information on your financial aid offer notification or in my Financial Aid tile in myZou. This is financial aid that does not require repayment. </t>
    </r>
    <r>
      <rPr>
        <i/>
        <sz val="11"/>
        <color theme="1"/>
        <rFont val="Aptos Narrow"/>
        <family val="2"/>
        <scheme val="minor"/>
      </rPr>
      <t>Do not include Work Study here.</t>
    </r>
    <r>
      <rPr>
        <sz val="11"/>
        <color theme="1"/>
        <rFont val="Aptos Narrow"/>
        <family val="2"/>
        <scheme val="minor"/>
      </rPr>
      <t xml:space="preserve"> If your financial aid package includes work study, see the Work Study Funding note to the right.</t>
    </r>
  </si>
  <si>
    <t>Grant/Scholarship Source</t>
  </si>
  <si>
    <t>$ per semester</t>
  </si>
  <si>
    <t>Step 3: Assess MU Bill or Refund without student loans</t>
  </si>
  <si>
    <t xml:space="preserve">Balance due or (refund) without loans </t>
  </si>
  <si>
    <t>Total SEMESTER Scholarships and Grants</t>
  </si>
  <si>
    <t>Monthly Payment on 4-Installment Payment Plan</t>
  </si>
  <si>
    <r>
      <rPr>
        <sz val="10"/>
        <color rgb="FFFF0000"/>
        <rFont val="Aptos Narrow"/>
        <family val="2"/>
        <scheme val="minor"/>
      </rPr>
      <t xml:space="preserve">Taxable Scholarships: </t>
    </r>
    <r>
      <rPr>
        <sz val="10"/>
        <color theme="1"/>
        <rFont val="Aptos Narrow"/>
        <family val="2"/>
        <scheme val="minor"/>
      </rPr>
      <t>If an expected refund is due entirely from scholarships and grants, you may owe tax on the excess amount. Grants and scholarships that exceed cost of tuition, fees, books, and supplies are considered taxable income by the IRS. See a tax professional or visit OFS for tax education related to college costs and financial aid.</t>
    </r>
  </si>
  <si>
    <t>Step 4: Plan for student loans for this semester</t>
  </si>
  <si>
    <r>
      <t>Enter your loans for this semester below.</t>
    </r>
    <r>
      <rPr>
        <b/>
        <sz val="11"/>
        <color theme="1"/>
        <rFont val="Aptos Narrow"/>
        <family val="2"/>
        <scheme val="minor"/>
      </rPr>
      <t xml:space="preserve"> </t>
    </r>
    <r>
      <rPr>
        <sz val="11"/>
        <color theme="1"/>
        <rFont val="Aptos Narrow"/>
        <family val="2"/>
        <scheme val="minor"/>
      </rPr>
      <t>This is financial aid that you and/or a parent or guardian will be required to repay.</t>
    </r>
  </si>
  <si>
    <r>
      <rPr>
        <sz val="10"/>
        <color rgb="FFFF0000"/>
        <rFont val="Aptos Narrow"/>
        <family val="2"/>
        <scheme val="minor"/>
      </rPr>
      <t>Federal Loan Limits:</t>
    </r>
    <r>
      <rPr>
        <sz val="10"/>
        <color theme="1"/>
        <rFont val="Aptos Narrow"/>
        <family val="2"/>
        <scheme val="minor"/>
      </rPr>
      <t xml:space="preserve"> Federal loans are subject to limits based on loan type and year in school. Click the Federal Student Loan links to the left for these limits.</t>
    </r>
  </si>
  <si>
    <r>
      <rPr>
        <sz val="10"/>
        <color rgb="FFFF0000"/>
        <rFont val="Aptos Narrow"/>
        <family val="2"/>
        <scheme val="minor"/>
      </rPr>
      <t xml:space="preserve">Loan Disbursement: </t>
    </r>
    <r>
      <rPr>
        <sz val="10"/>
        <color theme="1"/>
        <rFont val="Aptos Narrow"/>
        <family val="2"/>
        <scheme val="minor"/>
      </rPr>
      <t>Unless otherwise requested, loans you accept will be divided evenly between fall and spring and will be reduced by any origination fees (between 0-5%) before they are applied as a payment to your bill.</t>
    </r>
  </si>
  <si>
    <r>
      <rPr>
        <u/>
        <sz val="10"/>
        <color rgb="FFFF0000"/>
        <rFont val="Aptos Narrow"/>
        <family val="2"/>
        <scheme val="minor"/>
      </rPr>
      <t xml:space="preserve">Maximum Financial Aid: </t>
    </r>
    <r>
      <rPr>
        <u/>
        <sz val="10"/>
        <rFont val="Aptos Narrow"/>
        <family val="2"/>
        <scheme val="minor"/>
      </rPr>
      <t>Total financial aid from all sources (grants, scholarships, work study, and loans), cannot exceed your Cost of Attendance. Click this link for the definition of and information about Cost of Attendance estimates.</t>
    </r>
  </si>
  <si>
    <t>Loan Type</t>
  </si>
  <si>
    <t>Federal SUBSIDIZED Student Loan</t>
  </si>
  <si>
    <t>Federal UNSUBSIDIZED Student Loan</t>
  </si>
  <si>
    <t>Federal PLUS Loan</t>
  </si>
  <si>
    <t>Step 5: Reassess MU Bill or Refund including student loans</t>
  </si>
  <si>
    <t>Other Loans</t>
  </si>
  <si>
    <t>Balance due or (refund) including loans</t>
  </si>
  <si>
    <t>Total SEMESTER Student Loans</t>
  </si>
  <si>
    <t>Step 6: Use the information below to inform your monthly budget.</t>
  </si>
  <si>
    <t>I plan to pay my MU bill in monthly installments.</t>
  </si>
  <si>
    <t>OR</t>
  </si>
  <si>
    <t>I plan to use financial aid to help cover my living expenses.</t>
  </si>
  <si>
    <t>You must enroll in a payment plan by the deadline in order to use a 4-installment payment plan. Failure to enroll by the deadline will result in a $200 fee and default into a 3-installment payment plan. Summer payment plans require 2 payments instead of 4.</t>
  </si>
  <si>
    <t xml:space="preserve">Financial aid, except Federal Work Study, is first paid to your student billing account. Federal Work Study is paid directly to you. Excess financial aid that is allowed to be used for living expenses like rent, food, and gas, will be refunded to you. Grants and scholarships that  cover tuition and fees only are not refundable. </t>
  </si>
  <si>
    <t>Estimated installment payment WITHOUT student loans</t>
  </si>
  <si>
    <t>Estimated installment payment WITH student loans</t>
  </si>
  <si>
    <t>If you plan to use financial aid to help with the cost of your living expenses, complete the simulation below.</t>
  </si>
  <si>
    <t>If you are responsible for this payment, add it to your monthly budget worksheet.</t>
  </si>
  <si>
    <t>For how many months do you plan to budget excess financial aid to help with living expenses?</t>
  </si>
  <si>
    <t xml:space="preserve">If this number doesn't fit into your monthly budget, adjust the loan section to find a payment amount that can be managed with monthly wages or to cover your balance due with student loans. </t>
  </si>
  <si>
    <r>
      <rPr>
        <sz val="11"/>
        <rFont val="Aptos Narrow"/>
        <family val="2"/>
        <scheme val="minor"/>
      </rPr>
      <t>To budget your refund across the semester, w</t>
    </r>
    <r>
      <rPr>
        <sz val="11"/>
        <color theme="1"/>
        <rFont val="Aptos Narrow"/>
        <family val="2"/>
        <scheme val="minor"/>
      </rPr>
      <t xml:space="preserve">e recommend that you deposit financial aid refunds into a </t>
    </r>
    <r>
      <rPr>
        <i/>
        <sz val="11"/>
        <color theme="1"/>
        <rFont val="Aptos Narrow"/>
        <family val="2"/>
        <scheme val="minor"/>
      </rPr>
      <t>high-yield</t>
    </r>
    <r>
      <rPr>
        <sz val="11"/>
        <color theme="1"/>
        <rFont val="Aptos Narrow"/>
        <family val="2"/>
        <scheme val="minor"/>
      </rPr>
      <t xml:space="preserve"> savings account, then  transfer the amount below to a checking account for use each month.</t>
    </r>
  </si>
  <si>
    <t>Add this amount as monthly 'income' to your budget worksheet</t>
  </si>
  <si>
    <t>FEDERAL STUDENT AID RESOURCES</t>
  </si>
  <si>
    <t>FAFSA</t>
  </si>
  <si>
    <t>www.fafsa.gov</t>
  </si>
  <si>
    <t>Federal Aid Account</t>
  </si>
  <si>
    <t>www.studentaid.gov</t>
  </si>
  <si>
    <t>MIZZOU FINANCIAL RESOURCES</t>
  </si>
  <si>
    <t>LOAN RESOURCES</t>
  </si>
  <si>
    <t>Office of Cashiers</t>
  </si>
  <si>
    <t>cashiers.missouri.edu</t>
  </si>
  <si>
    <t>Loan Overview</t>
  </si>
  <si>
    <t xml:space="preserve">https://financialaid.missouri.edu/loans/ </t>
  </si>
  <si>
    <t>Student Financial Aid</t>
  </si>
  <si>
    <t>financialaid.missouri.edu</t>
  </si>
  <si>
    <t>SCHOLARSHIP RESOURCES</t>
  </si>
  <si>
    <t>Office for Financial Success</t>
  </si>
  <si>
    <t>financialsuccess.missouri.edu</t>
  </si>
  <si>
    <t>Undergraduate</t>
  </si>
  <si>
    <t xml:space="preserve">https://financialaid.missouri.edu/scholarships/undergraduate-scholarships/ </t>
  </si>
  <si>
    <t>See also:</t>
  </si>
  <si>
    <t>Bill Payment Setup, Login, and Tutorials</t>
  </si>
  <si>
    <t>Graduate/Professional</t>
  </si>
  <si>
    <t xml:space="preserve">https://financialaid.missouri.edu/scholarships/graduate-professional/ </t>
  </si>
  <si>
    <t>View your Financial Aid</t>
  </si>
  <si>
    <t>Schedule a 1-1 Financial Coaching Session</t>
  </si>
  <si>
    <t>Expense Tracker</t>
  </si>
  <si>
    <t>Use this tool to check in on your spending patterns to identify spending habits and determine practical budget categories and limits. Ex. How much am I truly spending on going out? How much should I budget for groceries each month? Am I earning enough income to meet my needs?</t>
  </si>
  <si>
    <r>
      <rPr>
        <sz val="11"/>
        <color theme="1"/>
        <rFont val="Aptos Narrow"/>
        <family val="2"/>
        <scheme val="minor"/>
      </rPr>
      <t xml:space="preserve">If you primarily use cash, it’s helpful to keep receipts for this exercise. Look at your receipts or banking accounts (including Venmo, CashApp, PayPal, etc.) and </t>
    </r>
    <r>
      <rPr>
        <b/>
        <sz val="12"/>
        <color theme="1"/>
        <rFont val="Aptos Narrow"/>
        <family val="2"/>
        <scheme val="minor"/>
      </rPr>
      <t>write down every transaction that occurred during one recent month</t>
    </r>
    <r>
      <rPr>
        <sz val="11"/>
        <color theme="1"/>
        <rFont val="Aptos Narrow"/>
        <family val="2"/>
        <scheme val="minor"/>
      </rPr>
      <t>. Follow the instructions for each section. After you have completed the Income and Expenses sections, your transaction totals will calculate at the end of the worksheet.</t>
    </r>
  </si>
  <si>
    <t>Income</t>
  </si>
  <si>
    <r>
      <t xml:space="preserve">Instructions: </t>
    </r>
    <r>
      <rPr>
        <sz val="11"/>
        <color theme="1"/>
        <rFont val="Aptos Narrow"/>
        <family val="2"/>
        <scheme val="minor"/>
      </rPr>
      <t>Write down all sources of income. Include wages, cash gifts, family support, and any financial aid that was refunded to your bank account. Do not include financial aid posted to your bill but not refunded to you.</t>
    </r>
  </si>
  <si>
    <t>Date</t>
  </si>
  <si>
    <t>Amount</t>
  </si>
  <si>
    <t>Expenses</t>
  </si>
  <si>
    <r>
      <rPr>
        <sz val="11"/>
        <color theme="1"/>
        <rFont val="Aptos Narrow"/>
        <family val="2"/>
        <scheme val="minor"/>
      </rPr>
      <t xml:space="preserve">Write expenses as a </t>
    </r>
    <r>
      <rPr>
        <b/>
        <sz val="12"/>
        <color theme="1"/>
        <rFont val="Aptos Narrow"/>
        <family val="2"/>
        <scheme val="minor"/>
      </rPr>
      <t>negative number</t>
    </r>
    <r>
      <rPr>
        <sz val="11"/>
        <color theme="1"/>
        <rFont val="Aptos Narrow"/>
        <family val="2"/>
        <scheme val="minor"/>
      </rPr>
      <t xml:space="preserve"> (-$4.00) in the </t>
    </r>
    <r>
      <rPr>
        <b/>
        <sz val="12"/>
        <color theme="1"/>
        <rFont val="Aptos Narrow"/>
        <family val="2"/>
        <scheme val="minor"/>
      </rPr>
      <t>Amount</t>
    </r>
    <r>
      <rPr>
        <sz val="11"/>
        <color theme="1"/>
        <rFont val="Aptos Narrow"/>
        <family val="2"/>
        <scheme val="minor"/>
      </rPr>
      <t xml:space="preserve"> column. Use the dropdown menu for the </t>
    </r>
    <r>
      <rPr>
        <b/>
        <sz val="12"/>
        <color theme="1"/>
        <rFont val="Aptos Narrow"/>
        <family val="2"/>
        <scheme val="minor"/>
      </rPr>
      <t>Category</t>
    </r>
    <r>
      <rPr>
        <sz val="11"/>
        <color theme="1"/>
        <rFont val="Aptos Narrow"/>
        <family val="2"/>
        <scheme val="minor"/>
      </rPr>
      <t xml:space="preserve"> and </t>
    </r>
    <r>
      <rPr>
        <b/>
        <sz val="12"/>
        <color theme="1"/>
        <rFont val="Aptos Narrow"/>
        <family val="2"/>
        <scheme val="minor"/>
      </rPr>
      <t>Need or Want</t>
    </r>
    <r>
      <rPr>
        <sz val="11"/>
        <color theme="1"/>
        <rFont val="Aptos Narrow"/>
        <family val="2"/>
        <scheme val="minor"/>
      </rPr>
      <t xml:space="preserve"> columns. You can include refunds for goods returned in this section as well. Categorize refunds for returned goods as the category the original purchase would have belonged (ex. return a shirt, categorize as clothing) and write the amount as a positive number. </t>
    </r>
  </si>
  <si>
    <t>Example</t>
  </si>
  <si>
    <t>Vendor</t>
  </si>
  <si>
    <t>Purpose</t>
  </si>
  <si>
    <t>Funding Source</t>
  </si>
  <si>
    <t>Category</t>
  </si>
  <si>
    <t>Need or Want</t>
  </si>
  <si>
    <t>Target</t>
  </si>
  <si>
    <t>Birthday outfit</t>
  </si>
  <si>
    <t>Credit - Target Card</t>
  </si>
  <si>
    <t>Clothing</t>
  </si>
  <si>
    <t>Want</t>
  </si>
  <si>
    <t>shirt return (refund)</t>
  </si>
  <si>
    <t>Totals</t>
  </si>
  <si>
    <t>If you have a budget surplus, your expenses are less than your income - great! If you have a budget deficit, you are spending more than your income and should reduce your expenses or increase your income.</t>
  </si>
  <si>
    <t>Total Expenses</t>
  </si>
  <si>
    <t>Communication</t>
  </si>
  <si>
    <t>Surplus (green) or deficit (red)</t>
  </si>
  <si>
    <t>Education</t>
  </si>
  <si>
    <t>Food - Groceries</t>
  </si>
  <si>
    <t>Food - Restaurant</t>
  </si>
  <si>
    <t>Housing</t>
  </si>
  <si>
    <t>Transportation</t>
  </si>
  <si>
    <t>Want to dive deeper? Schedule a 1-1 financial coaching session or register for OFS workshops here:</t>
  </si>
  <si>
    <t>Needs</t>
  </si>
  <si>
    <t>Wants</t>
  </si>
  <si>
    <t>Scholarship Renewal Criteria</t>
  </si>
  <si>
    <t xml:space="preserve">Some scholarships are awarded for a single semester or for one year. Other scholarships are renewable for more than one year. Renewable scholarships usually have conditions that you must meet to keep your scholarship. These criteria may include credit hours completed, GPA, community service hours, etc. Respond to the prompts for each scholarship you've received. </t>
  </si>
  <si>
    <t>Scholarship Name:</t>
  </si>
  <si>
    <t>Award Amount:</t>
  </si>
  <si>
    <t>per</t>
  </si>
  <si>
    <t>Is this scholarship renewable?</t>
  </si>
  <si>
    <t>Maximum Eligiblity Timeline?</t>
  </si>
  <si>
    <t>What conditions must you meet to keep this scholarship?</t>
  </si>
  <si>
    <t>Cumulative GPA:</t>
  </si>
  <si>
    <t>Semester GPA:</t>
  </si>
  <si>
    <t>Enrollment Requirements (credits):</t>
  </si>
  <si>
    <t>Other:</t>
  </si>
  <si>
    <t>Outline a plan for financial goals you want to accomplish. Use the SMART Goal method. Make them SPECIFIC, MEASURABLE, ACTION-ORIENTED, REALISTIC, and TIME-BOUND.</t>
  </si>
  <si>
    <t>What is your financial goal?</t>
  </si>
  <si>
    <t>Why is it important?</t>
  </si>
  <si>
    <t>When do you want to reach this goal?</t>
  </si>
  <si>
    <t>How much do you need, total?</t>
  </si>
  <si>
    <t>How much do you need to save per month?</t>
  </si>
  <si>
    <t>What action steps will you take to work toward this goal?</t>
  </si>
  <si>
    <t>What obstacles might you face?</t>
  </si>
  <si>
    <t>What resources, support, or plan do you have to address potential obstacles?</t>
  </si>
  <si>
    <t>Example:                                             Emergency Fund: Step 1 - $500</t>
  </si>
  <si>
    <t>Included in this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</si>
</sst>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48"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b/>
      <sz val="14"/>
      <color theme="1"/>
      <name val="Aptos Narrow"/>
      <family val="2"/>
      <scheme val="minor"/>
    </font>
    <font>
      <sz val="10"/>
      <color theme="1"/>
      <name val="Aptos Narrow"/>
      <family val="2"/>
      <scheme val="minor"/>
    </font>
    <font>
      <sz val="12"/>
      <color theme="1"/>
      <name val="Aptos Narrow"/>
      <family val="2"/>
      <scheme val="minor"/>
    </font>
    <font>
      <u/>
      <sz val="11"/>
      <color theme="10"/>
      <name val="Aptos Narrow"/>
      <family val="2"/>
      <scheme val="minor"/>
    </font>
    <font>
      <sz val="11"/>
      <name val="Aptos Narrow"/>
      <family val="2"/>
      <scheme val="minor"/>
    </font>
    <font>
      <u/>
      <sz val="12"/>
      <color theme="10"/>
      <name val="Aptos Narrow"/>
      <family val="2"/>
      <scheme val="minor"/>
    </font>
    <font>
      <b/>
      <sz val="12"/>
      <name val="Aptos Narrow"/>
      <family val="2"/>
      <scheme val="minor"/>
    </font>
    <font>
      <i/>
      <sz val="11"/>
      <color theme="1"/>
      <name val="Aptos Narrow"/>
      <family val="2"/>
      <scheme val="minor"/>
    </font>
    <font>
      <b/>
      <sz val="18"/>
      <name val="Aptos Narrow"/>
      <family val="2"/>
      <scheme val="minor"/>
    </font>
    <font>
      <b/>
      <sz val="18"/>
      <color theme="1"/>
      <name val="Aptos Narrow"/>
      <family val="2"/>
      <scheme val="minor"/>
    </font>
    <font>
      <sz val="14"/>
      <color theme="1"/>
      <name val="Aptos Narrow"/>
      <family val="2"/>
      <scheme val="minor"/>
    </font>
    <font>
      <i/>
      <sz val="14"/>
      <color theme="1"/>
      <name val="Aptos Narrow"/>
      <family val="2"/>
      <scheme val="minor"/>
    </font>
    <font>
      <b/>
      <u/>
      <sz val="12"/>
      <name val="Aptos Narrow"/>
      <family val="2"/>
      <scheme val="minor"/>
    </font>
    <font>
      <b/>
      <sz val="20"/>
      <color theme="1"/>
      <name val="Aptos Narrow"/>
      <family val="2"/>
      <scheme val="minor"/>
    </font>
    <font>
      <b/>
      <sz val="24"/>
      <color theme="1"/>
      <name val="Aptos Narrow"/>
      <family val="2"/>
      <scheme val="minor"/>
    </font>
    <font>
      <sz val="14"/>
      <color theme="1"/>
      <name val="Arial"/>
      <family val="2"/>
    </font>
    <font>
      <b/>
      <sz val="22"/>
      <name val="Aptos Narrow"/>
      <family val="2"/>
      <scheme val="minor"/>
    </font>
    <font>
      <b/>
      <i/>
      <sz val="11"/>
      <color theme="1"/>
      <name val="Aptos Narrow"/>
      <family val="2"/>
      <scheme val="minor"/>
    </font>
    <font>
      <sz val="12"/>
      <color rgb="FFC00000"/>
      <name val="Aptos Narrow"/>
      <family val="2"/>
      <scheme val="minor"/>
    </font>
    <font>
      <u/>
      <sz val="14"/>
      <name val="Aptos Narrow"/>
      <family val="2"/>
      <scheme val="minor"/>
    </font>
    <font>
      <b/>
      <sz val="11"/>
      <name val="Aptos Narrow"/>
      <family val="2"/>
      <scheme val="minor"/>
    </font>
    <font>
      <sz val="14"/>
      <name val="Aptos Narrow"/>
      <family val="2"/>
      <scheme val="minor"/>
    </font>
    <font>
      <b/>
      <sz val="14"/>
      <color rgb="FFFF0000"/>
      <name val="Aptos Narrow"/>
      <family val="2"/>
      <scheme val="minor"/>
    </font>
    <font>
      <i/>
      <sz val="14"/>
      <name val="Aptos Narrow"/>
      <family val="2"/>
      <scheme val="minor"/>
    </font>
    <font>
      <u/>
      <sz val="14"/>
      <color theme="10"/>
      <name val="Aptos Narrow"/>
      <family val="2"/>
      <scheme val="minor"/>
    </font>
    <font>
      <b/>
      <sz val="14"/>
      <color rgb="FF000000"/>
      <name val="Aptos Narrow"/>
      <family val="2"/>
      <scheme val="minor"/>
    </font>
    <font>
      <sz val="14"/>
      <color rgb="FF000000"/>
      <name val="Aptos Narrow"/>
      <family val="2"/>
      <scheme val="minor"/>
    </font>
    <font>
      <u/>
      <sz val="11"/>
      <name val="Aptos Narrow"/>
      <family val="2"/>
      <scheme val="minor"/>
    </font>
    <font>
      <sz val="10"/>
      <name val="Aptos Narrow"/>
      <family val="2"/>
      <scheme val="minor"/>
    </font>
    <font>
      <sz val="10"/>
      <color rgb="FFFF0000"/>
      <name val="Aptos Narrow"/>
      <family val="2"/>
      <scheme val="minor"/>
    </font>
    <font>
      <i/>
      <sz val="10"/>
      <color theme="1"/>
      <name val="Aptos Narrow"/>
      <family val="2"/>
      <scheme val="minor"/>
    </font>
    <font>
      <b/>
      <u/>
      <sz val="11"/>
      <color theme="10"/>
      <name val="Aptos Narrow"/>
      <family val="2"/>
      <scheme val="minor"/>
    </font>
    <font>
      <u/>
      <sz val="10"/>
      <name val="Aptos Narrow"/>
      <family val="2"/>
      <scheme val="minor"/>
    </font>
    <font>
      <u/>
      <sz val="10"/>
      <color rgb="FFFF0000"/>
      <name val="Aptos Narrow"/>
      <family val="2"/>
      <scheme val="minor"/>
    </font>
    <font>
      <sz val="16"/>
      <color theme="1"/>
      <name val="Aptos Narrow"/>
      <family val="2"/>
      <scheme val="minor"/>
    </font>
    <font>
      <sz val="12"/>
      <color rgb="FFFF0000"/>
      <name val="Aptos Narrow"/>
      <family val="2"/>
      <scheme val="minor"/>
    </font>
    <font>
      <sz val="12"/>
      <name val="Aptos Narrow"/>
      <family val="2"/>
      <scheme val="minor"/>
    </font>
    <font>
      <b/>
      <sz val="9"/>
      <color theme="1"/>
      <name val="Aptos Narrow"/>
      <family val="2"/>
      <scheme val="minor"/>
    </font>
    <font>
      <sz val="9"/>
      <color theme="1"/>
      <name val="Aptos Narrow"/>
      <family val="2"/>
      <scheme val="minor"/>
    </font>
    <font>
      <u/>
      <sz val="9"/>
      <color theme="10"/>
      <name val="Aptos Narrow"/>
      <family val="2"/>
      <scheme val="minor"/>
    </font>
    <font>
      <sz val="9"/>
      <name val="Aptos Narrow"/>
      <family val="2"/>
      <scheme val="minor"/>
    </font>
    <font>
      <u/>
      <sz val="14"/>
      <color rgb="FFFF0000"/>
      <name val="Aptos Narrow"/>
      <family val="2"/>
      <scheme val="minor"/>
    </font>
    <font>
      <b/>
      <sz val="14"/>
      <name val="Aptos Narrow"/>
      <family val="2"/>
      <scheme val="minor"/>
    </font>
    <font>
      <b/>
      <u/>
      <sz val="14"/>
      <name val="Aptos Narrow"/>
      <family val="2"/>
      <scheme val="minor"/>
    </font>
  </fonts>
  <fills count="14">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1B82D"/>
        <bgColor indexed="64"/>
      </patternFill>
    </fill>
    <fill>
      <patternFill patternType="solid">
        <fgColor rgb="FFF6D37A"/>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AE8BC"/>
        <bgColor indexed="64"/>
      </patternFill>
    </fill>
    <fill>
      <patternFill patternType="solid">
        <fgColor theme="0"/>
        <bgColor indexed="64"/>
      </patternFill>
    </fill>
    <fill>
      <patternFill patternType="solid">
        <fgColor theme="7" tint="0.59999389629810485"/>
        <bgColor indexed="64"/>
      </patternFill>
    </fill>
  </fills>
  <borders count="8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2" tint="-0.249977111117893"/>
      </right>
      <top/>
      <bottom/>
      <diagonal/>
    </border>
    <border>
      <left style="thin">
        <color indexed="64"/>
      </left>
      <right style="thin">
        <color indexed="64"/>
      </right>
      <top style="thin">
        <color indexed="64"/>
      </top>
      <bottom style="thin">
        <color indexed="64"/>
      </bottom>
      <diagonal/>
    </border>
    <border>
      <left style="thin">
        <color theme="2" tint="-0.249977111117893"/>
      </left>
      <right style="thin">
        <color theme="2" tint="-0.249977111117893"/>
      </right>
      <top/>
      <bottom style="thin">
        <color theme="2" tint="-0.249977111117893"/>
      </bottom>
      <diagonal/>
    </border>
    <border>
      <left style="thin">
        <color indexed="64"/>
      </left>
      <right/>
      <top/>
      <bottom/>
      <diagonal/>
    </border>
    <border>
      <left style="thin">
        <color theme="2" tint="-0.249977111117893"/>
      </left>
      <right style="thin">
        <color theme="2" tint="-0.249977111117893"/>
      </right>
      <top style="thin">
        <color theme="2" tint="-0.249977111117893"/>
      </top>
      <bottom style="double">
        <color theme="2" tint="-0.249977111117893"/>
      </bottom>
      <diagonal/>
    </border>
    <border>
      <left/>
      <right/>
      <top/>
      <bottom style="double">
        <color theme="2" tint="-0.249977111117893"/>
      </bottom>
      <diagonal/>
    </border>
    <border>
      <left style="thin">
        <color theme="2" tint="-0.249977111117893"/>
      </left>
      <right/>
      <top/>
      <bottom/>
      <diagonal/>
    </border>
    <border>
      <left/>
      <right/>
      <top/>
      <bottom style="thin">
        <color theme="2" tint="-0.249977111117893"/>
      </bottom>
      <diagonal/>
    </border>
    <border>
      <left/>
      <right style="thin">
        <color theme="2" tint="-0.249977111117893"/>
      </right>
      <top/>
      <bottom style="double">
        <color theme="2" tint="-0.249977111117893"/>
      </bottom>
      <diagonal/>
    </border>
    <border>
      <left/>
      <right/>
      <top style="thin">
        <color theme="2" tint="-0.249977111117893"/>
      </top>
      <bottom style="double">
        <color theme="2" tint="-0.249977111117893"/>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CCCCCC"/>
      </right>
      <top style="medium">
        <color indexed="64"/>
      </top>
      <bottom style="medium">
        <color rgb="FFCCCCCC"/>
      </bottom>
      <diagonal/>
    </border>
    <border>
      <left style="medium">
        <color rgb="FFCCCCCC"/>
      </left>
      <right style="medium">
        <color rgb="FFCCCCCC"/>
      </right>
      <top style="medium">
        <color indexed="64"/>
      </top>
      <bottom style="medium">
        <color rgb="FFCCCCCC"/>
      </bottom>
      <diagonal/>
    </border>
    <border>
      <left style="medium">
        <color rgb="FFCCCCCC"/>
      </left>
      <right style="medium">
        <color indexed="64"/>
      </right>
      <top style="medium">
        <color indexed="64"/>
      </top>
      <bottom style="medium">
        <color rgb="FFCCCCCC"/>
      </bottom>
      <diagonal/>
    </border>
    <border>
      <left style="medium">
        <color indexed="64"/>
      </left>
      <right style="medium">
        <color rgb="FFCCCCCC"/>
      </right>
      <top style="medium">
        <color rgb="FFCCCCCC"/>
      </top>
      <bottom style="double">
        <color indexed="64"/>
      </bottom>
      <diagonal/>
    </border>
    <border>
      <left style="medium">
        <color rgb="FFCCCCCC"/>
      </left>
      <right style="medium">
        <color rgb="FFCCCCCC"/>
      </right>
      <top style="medium">
        <color rgb="FFCCCCCC"/>
      </top>
      <bottom style="double">
        <color indexed="64"/>
      </bottom>
      <diagonal/>
    </border>
    <border>
      <left style="medium">
        <color rgb="FFCCCCCC"/>
      </left>
      <right style="medium">
        <color indexed="64"/>
      </right>
      <top style="medium">
        <color rgb="FFCCCCCC"/>
      </top>
      <bottom style="double">
        <color indexed="64"/>
      </bottom>
      <diagonal/>
    </border>
    <border>
      <left style="medium">
        <color indexed="64"/>
      </left>
      <right style="medium">
        <color rgb="FFCCCCCC"/>
      </right>
      <top/>
      <bottom style="medium">
        <color indexed="64"/>
      </bottom>
      <diagonal/>
    </border>
    <border>
      <left style="medium">
        <color rgb="FFCCCCCC"/>
      </left>
      <right style="medium">
        <color rgb="FFCCCCCC"/>
      </right>
      <top/>
      <bottom style="medium">
        <color indexed="64"/>
      </bottom>
      <diagonal/>
    </border>
    <border>
      <left style="medium">
        <color rgb="FFCCCCCC"/>
      </left>
      <right style="medium">
        <color indexed="64"/>
      </right>
      <top/>
      <bottom style="medium">
        <color indexed="64"/>
      </bottom>
      <diagonal/>
    </border>
    <border>
      <left/>
      <right/>
      <top/>
      <bottom style="double">
        <color indexed="64"/>
      </bottom>
      <diagonal/>
    </border>
    <border>
      <left style="medium">
        <color indexed="64"/>
      </left>
      <right/>
      <top style="double">
        <color indexed="64"/>
      </top>
      <bottom/>
      <diagonal/>
    </border>
    <border>
      <left style="medium">
        <color theme="2" tint="-0.249977111117893"/>
      </left>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2" tint="-0.249977111117893"/>
      </right>
      <top/>
      <bottom style="thin">
        <color theme="2" tint="-0.249977111117893"/>
      </bottom>
      <diagonal/>
    </border>
    <border>
      <left/>
      <right/>
      <top style="thin">
        <color theme="2" tint="-0.249977111117893"/>
      </top>
      <bottom style="thin">
        <color theme="2" tint="-0.249977111117893"/>
      </bottom>
      <diagonal/>
    </border>
    <border>
      <left/>
      <right/>
      <top style="thin">
        <color theme="2" tint="-0.249977111117893"/>
      </top>
      <bottom/>
      <diagonal/>
    </border>
    <border>
      <left style="thin">
        <color theme="2" tint="-0.249977111117893"/>
      </left>
      <right/>
      <top/>
      <bottom style="thin">
        <color theme="2" tint="-0.249977111117893"/>
      </bottom>
      <diagonal/>
    </border>
    <border>
      <left style="thin">
        <color theme="2" tint="-0.249977111117893"/>
      </left>
      <right/>
      <top/>
      <bottom style="double">
        <color theme="2"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2" tint="-9.9978637043366805E-2"/>
      </left>
      <right/>
      <top style="thin">
        <color theme="2" tint="-9.9978637043366805E-2"/>
      </top>
      <bottom style="thin">
        <color theme="0" tint="-0.249977111117893"/>
      </bottom>
      <diagonal/>
    </border>
    <border>
      <left/>
      <right/>
      <top style="thin">
        <color theme="2" tint="-9.9978637043366805E-2"/>
      </top>
      <bottom style="thin">
        <color theme="0" tint="-0.249977111117893"/>
      </bottom>
      <diagonal/>
    </border>
    <border>
      <left/>
      <right style="thin">
        <color theme="2" tint="-9.9978637043366805E-2"/>
      </right>
      <top style="thin">
        <color theme="2" tint="-9.9978637043366805E-2"/>
      </top>
      <bottom style="thin">
        <color theme="0" tint="-0.249977111117893"/>
      </bottom>
      <diagonal/>
    </border>
    <border>
      <left style="thin">
        <color theme="2" tint="-9.9978637043366805E-2"/>
      </left>
      <right/>
      <top/>
      <bottom/>
      <diagonal/>
    </border>
    <border>
      <left/>
      <right style="thin">
        <color theme="2" tint="-9.9978637043366805E-2"/>
      </right>
      <top/>
      <bottom/>
      <diagonal/>
    </border>
    <border>
      <left style="thin">
        <color theme="2" tint="-9.9978637043366805E-2"/>
      </left>
      <right/>
      <top/>
      <bottom style="thin">
        <color theme="2" tint="-9.9978637043366805E-2"/>
      </bottom>
      <diagonal/>
    </border>
    <border>
      <left/>
      <right/>
      <top/>
      <bottom style="thin">
        <color theme="2" tint="-9.9978637043366805E-2"/>
      </bottom>
      <diagonal/>
    </border>
    <border>
      <left/>
      <right style="thin">
        <color theme="2" tint="-9.9978637043366805E-2"/>
      </right>
      <top/>
      <bottom style="thin">
        <color theme="2" tint="-9.9978637043366805E-2"/>
      </bottom>
      <diagonal/>
    </border>
    <border>
      <left style="thin">
        <color theme="2" tint="-0.249977111117893"/>
      </left>
      <right style="thin">
        <color theme="2" tint="-9.9978637043366805E-2"/>
      </right>
      <top style="thin">
        <color theme="2" tint="-0.249977111117893"/>
      </top>
      <bottom style="thin">
        <color theme="2" tint="-0.249977111117893"/>
      </bottom>
      <diagonal/>
    </border>
    <border>
      <left/>
      <right/>
      <top style="thin">
        <color theme="2" tint="-0.249977111117893"/>
      </top>
      <bottom style="double">
        <color theme="2" tint="-9.9978637043366805E-2"/>
      </bottom>
      <diagonal/>
    </border>
    <border>
      <left style="thin">
        <color theme="2" tint="-0.249977111117893"/>
      </left>
      <right style="thin">
        <color theme="2" tint="-9.9978637043366805E-2"/>
      </right>
      <top style="thin">
        <color theme="2" tint="-0.249977111117893"/>
      </top>
      <bottom style="double">
        <color theme="2" tint="-9.9978637043366805E-2"/>
      </bottom>
      <diagonal/>
    </border>
    <border>
      <left style="thin">
        <color theme="2" tint="-9.9978637043366805E-2"/>
      </left>
      <right/>
      <top style="thin">
        <color theme="2" tint="-9.9978637043366805E-2"/>
      </top>
      <bottom style="thin">
        <color theme="2" tint="-0.249977111117893"/>
      </bottom>
      <diagonal/>
    </border>
    <border>
      <left/>
      <right style="thin">
        <color theme="0" tint="-0.249977111117893"/>
      </right>
      <top style="thin">
        <color theme="2" tint="-9.9978637043366805E-2"/>
      </top>
      <bottom style="thin">
        <color theme="2" tint="-0.249977111117893"/>
      </bottom>
      <diagonal/>
    </border>
    <border>
      <left/>
      <right style="thin">
        <color theme="2" tint="-9.9978637043366805E-2"/>
      </right>
      <top style="thin">
        <color theme="2" tint="-9.9978637043366805E-2"/>
      </top>
      <bottom style="thin">
        <color theme="2" tint="-0.249977111117893"/>
      </bottom>
      <diagonal/>
    </border>
    <border>
      <left style="thin">
        <color theme="2" tint="-0.249977111117893"/>
      </left>
      <right style="thin">
        <color theme="2" tint="-9.9978637043366805E-2"/>
      </right>
      <top/>
      <bottom style="thin">
        <color theme="2" tint="-9.9978637043366805E-2"/>
      </bottom>
      <diagonal/>
    </border>
    <border>
      <left style="thin">
        <color theme="2" tint="-9.9978637043366805E-2"/>
      </left>
      <right/>
      <top style="thin">
        <color theme="2" tint="-0.249977111117893"/>
      </top>
      <bottom style="thin">
        <color theme="2" tint="-9.9978637043366805E-2"/>
      </bottom>
      <diagonal/>
    </border>
    <border>
      <left/>
      <right/>
      <top style="thin">
        <color theme="2" tint="-0.249977111117893"/>
      </top>
      <bottom style="thin">
        <color theme="2" tint="-9.9978637043366805E-2"/>
      </bottom>
      <diagonal/>
    </border>
    <border>
      <left/>
      <right/>
      <top style="thin">
        <color theme="2" tint="-9.9978637043366805E-2"/>
      </top>
      <bottom/>
      <diagonal/>
    </border>
    <border>
      <left style="thin">
        <color theme="2" tint="-9.9978637043366805E-2"/>
      </left>
      <right/>
      <top/>
      <bottom style="double">
        <color theme="2" tint="-9.9978637043366805E-2"/>
      </bottom>
      <diagonal/>
    </border>
    <border>
      <left/>
      <right/>
      <top/>
      <bottom style="double">
        <color theme="2" tint="-9.9978637043366805E-2"/>
      </bottom>
      <diagonal/>
    </border>
    <border>
      <left/>
      <right style="thin">
        <color theme="0" tint="-0.249977111117893"/>
      </right>
      <top style="thin">
        <color theme="2" tint="-9.9978637043366805E-2"/>
      </top>
      <bottom style="thin">
        <color theme="0" tint="-0.249977111117893"/>
      </bottom>
      <diagonal/>
    </border>
    <border>
      <left style="thin">
        <color theme="2" tint="-9.9978637043366805E-2"/>
      </left>
      <right/>
      <top style="thin">
        <color theme="2" tint="-9.9978637043366805E-2"/>
      </top>
      <bottom/>
      <diagonal/>
    </border>
    <border>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style="thin">
        <color theme="2" tint="-9.9978637043366805E-2"/>
      </bottom>
      <diagonal/>
    </border>
    <border>
      <left style="thin">
        <color theme="2" tint="-0.249977111117893"/>
      </left>
      <right/>
      <top style="thin">
        <color theme="2" tint="-0.249977111117893"/>
      </top>
      <bottom style="thin">
        <color theme="0" tint="-0.249977111117893"/>
      </bottom>
      <diagonal/>
    </border>
    <border>
      <left/>
      <right/>
      <top style="thin">
        <color theme="2" tint="-0.249977111117893"/>
      </top>
      <bottom style="thin">
        <color theme="0" tint="-0.249977111117893"/>
      </bottom>
      <diagonal/>
    </border>
    <border>
      <left/>
      <right style="thin">
        <color theme="2" tint="-0.249977111117893"/>
      </right>
      <top style="thin">
        <color theme="2" tint="-0.249977111117893"/>
      </top>
      <bottom style="thin">
        <color theme="0"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top style="thin">
        <color theme="2" tint="-0.249977111117893"/>
      </top>
      <bottom style="double">
        <color theme="2" tint="-9.9978637043366805E-2"/>
      </bottom>
      <diagonal/>
    </border>
    <border>
      <left style="thin">
        <color theme="2" tint="-0.249977111117893"/>
      </left>
      <right style="thin">
        <color theme="2" tint="-0.249977111117893"/>
      </right>
      <top style="thin">
        <color theme="2" tint="-0.249977111117893"/>
      </top>
      <bottom style="double">
        <color theme="2" tint="-9.9978637043366805E-2"/>
      </bottom>
      <diagonal/>
    </border>
    <border>
      <left style="thin">
        <color theme="2" tint="-0.249977111117893"/>
      </left>
      <right/>
      <top style="thin">
        <color theme="2" tint="-0.249977111117893"/>
      </top>
      <bottom style="thin">
        <color theme="2" tint="-0.249977111117893"/>
      </bottom>
      <diagonal/>
    </border>
    <border>
      <left/>
      <right style="thin">
        <color theme="2" tint="-0.249977111117893"/>
      </right>
      <top style="thin">
        <color theme="2" tint="-0.249977111117893"/>
      </top>
      <bottom/>
      <diagonal/>
    </border>
  </borders>
  <cellStyleXfs count="9">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6" fillId="0" borderId="0"/>
    <xf numFmtId="0" fontId="1" fillId="0" borderId="0"/>
    <xf numFmtId="44" fontId="6" fillId="0" borderId="0" applyFont="0" applyFill="0" applyBorder="0" applyAlignment="0" applyProtection="0"/>
    <xf numFmtId="0" fontId="1" fillId="0" borderId="0"/>
    <xf numFmtId="44" fontId="1" fillId="0" borderId="0" applyFont="0" applyFill="0" applyBorder="0" applyAlignment="0" applyProtection="0"/>
    <xf numFmtId="0" fontId="9" fillId="0" borderId="0" applyNumberFormat="0" applyFill="0" applyBorder="0" applyAlignment="0" applyProtection="0"/>
  </cellStyleXfs>
  <cellXfs count="478">
    <xf numFmtId="0" fontId="0" fillId="0" borderId="0" xfId="0"/>
    <xf numFmtId="0" fontId="4" fillId="0" borderId="0" xfId="0" applyFont="1" applyAlignment="1">
      <alignment horizontal="center"/>
    </xf>
    <xf numFmtId="0" fontId="6" fillId="0" borderId="0" xfId="0" applyFont="1"/>
    <xf numFmtId="0" fontId="5" fillId="0" borderId="0" xfId="0" applyFont="1" applyAlignment="1">
      <alignment horizontal="center" vertical="center" wrapText="1"/>
    </xf>
    <xf numFmtId="0" fontId="6" fillId="0" borderId="0" xfId="0" applyFont="1" applyAlignment="1">
      <alignment vertical="center"/>
    </xf>
    <xf numFmtId="0" fontId="6" fillId="0" borderId="0" xfId="0" applyFont="1" applyAlignment="1">
      <alignment horizontal="right"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6" fillId="0" borderId="0" xfId="0" applyFont="1" applyAlignment="1">
      <alignment horizontal="center"/>
    </xf>
    <xf numFmtId="0" fontId="3" fillId="0" borderId="0" xfId="0" applyFont="1" applyAlignment="1">
      <alignment horizontal="right" vertical="center"/>
    </xf>
    <xf numFmtId="0" fontId="6" fillId="0" borderId="0" xfId="0" applyFont="1" applyAlignment="1">
      <alignment horizontal="right" vertical="center" wrapText="1"/>
    </xf>
    <xf numFmtId="0" fontId="0" fillId="0" borderId="0" xfId="0" applyAlignment="1">
      <alignment horizontal="right" vertical="center"/>
    </xf>
    <xf numFmtId="0" fontId="0" fillId="0" borderId="0" xfId="0" applyAlignment="1">
      <alignment horizontal="center" vertical="center"/>
    </xf>
    <xf numFmtId="164" fontId="0" fillId="0" borderId="0" xfId="1" applyNumberFormat="1" applyFont="1" applyFill="1" applyBorder="1" applyAlignment="1">
      <alignment horizontal="center" vertical="center"/>
    </xf>
    <xf numFmtId="0" fontId="10" fillId="0" borderId="0" xfId="0" applyFont="1" applyAlignment="1">
      <alignment horizontal="center" vertical="center"/>
    </xf>
    <xf numFmtId="0" fontId="0" fillId="0" borderId="20" xfId="0" applyBorder="1"/>
    <xf numFmtId="0" fontId="3"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right" wrapText="1"/>
    </xf>
    <xf numFmtId="0" fontId="8" fillId="0" borderId="0" xfId="0" applyFont="1" applyAlignment="1">
      <alignment horizontal="center" vertical="center" wrapText="1"/>
    </xf>
    <xf numFmtId="0" fontId="12" fillId="0" borderId="0" xfId="0" applyFont="1" applyAlignment="1">
      <alignment horizontal="center" vertical="center"/>
    </xf>
    <xf numFmtId="0" fontId="14" fillId="0" borderId="0" xfId="0" applyFont="1" applyAlignment="1">
      <alignment horizontal="right" vertical="center"/>
    </xf>
    <xf numFmtId="0" fontId="14" fillId="0" borderId="0" xfId="0" applyFont="1"/>
    <xf numFmtId="0" fontId="4" fillId="0" borderId="0" xfId="0" applyFont="1" applyAlignment="1">
      <alignment horizontal="center" vertical="center" wrapText="1"/>
    </xf>
    <xf numFmtId="0" fontId="14" fillId="0" borderId="11" xfId="0" applyFont="1" applyBorder="1" applyAlignment="1">
      <alignment horizontal="right"/>
    </xf>
    <xf numFmtId="0" fontId="14" fillId="0" borderId="0" xfId="0" applyFont="1" applyAlignment="1">
      <alignment vertical="top" wrapText="1"/>
    </xf>
    <xf numFmtId="0" fontId="14" fillId="0" borderId="0" xfId="0" applyFont="1" applyAlignment="1">
      <alignment horizontal="center" vertical="center"/>
    </xf>
    <xf numFmtId="164" fontId="14" fillId="0" borderId="20" xfId="1" applyNumberFormat="1" applyFont="1" applyBorder="1" applyAlignment="1">
      <alignment horizontal="center" vertical="center"/>
    </xf>
    <xf numFmtId="164" fontId="14" fillId="0" borderId="0" xfId="1" applyNumberFormat="1" applyFont="1" applyBorder="1" applyAlignment="1">
      <alignment horizontal="center" vertical="center"/>
    </xf>
    <xf numFmtId="0" fontId="14" fillId="0" borderId="0" xfId="0" applyFont="1" applyAlignment="1">
      <alignment horizontal="left" vertical="center" wrapText="1"/>
    </xf>
    <xf numFmtId="0" fontId="14" fillId="0" borderId="20" xfId="0" applyFont="1" applyBorder="1"/>
    <xf numFmtId="164" fontId="14" fillId="6" borderId="13" xfId="0" applyNumberFormat="1" applyFont="1" applyFill="1" applyBorder="1" applyAlignment="1">
      <alignment horizontal="center"/>
    </xf>
    <xf numFmtId="164" fontId="14" fillId="0" borderId="0" xfId="1" applyNumberFormat="1" applyFont="1" applyBorder="1"/>
    <xf numFmtId="0" fontId="14" fillId="0" borderId="0" xfId="0" applyFont="1" applyAlignment="1">
      <alignment horizontal="right" vertical="center" wrapText="1"/>
    </xf>
    <xf numFmtId="0" fontId="15" fillId="0" borderId="0" xfId="0" applyFont="1" applyAlignment="1">
      <alignment horizontal="right" vertical="center"/>
    </xf>
    <xf numFmtId="0" fontId="15" fillId="0" borderId="0" xfId="0" applyFont="1" applyAlignment="1">
      <alignment horizontal="right" vertical="center" wrapText="1"/>
    </xf>
    <xf numFmtId="0" fontId="14" fillId="0" borderId="10" xfId="0" applyFont="1" applyBorder="1" applyAlignment="1" applyProtection="1">
      <alignment horizontal="center" vertical="center"/>
      <protection locked="0"/>
    </xf>
    <xf numFmtId="164" fontId="14" fillId="0" borderId="10" xfId="1" applyNumberFormat="1" applyFont="1" applyBorder="1" applyAlignment="1" applyProtection="1">
      <alignment horizontal="center" vertical="center"/>
      <protection locked="0"/>
    </xf>
    <xf numFmtId="8" fontId="14" fillId="0" borderId="10" xfId="0" applyNumberFormat="1" applyFont="1" applyBorder="1" applyAlignment="1" applyProtection="1">
      <alignment horizontal="center" vertical="center"/>
      <protection locked="0"/>
    </xf>
    <xf numFmtId="8" fontId="14" fillId="0" borderId="15" xfId="0" applyNumberFormat="1" applyFont="1" applyBorder="1" applyAlignment="1" applyProtection="1">
      <alignment horizontal="center" vertical="center"/>
      <protection locked="0"/>
    </xf>
    <xf numFmtId="164" fontId="14" fillId="0" borderId="15" xfId="1" applyNumberFormat="1" applyFont="1" applyBorder="1" applyAlignment="1" applyProtection="1">
      <alignment horizontal="center" vertical="center"/>
      <protection locked="0"/>
    </xf>
    <xf numFmtId="164" fontId="14" fillId="0" borderId="10" xfId="1" applyNumberFormat="1" applyFont="1" applyFill="1" applyBorder="1" applyAlignment="1" applyProtection="1">
      <alignment horizontal="center" vertical="center"/>
      <protection locked="0"/>
    </xf>
    <xf numFmtId="164" fontId="14" fillId="0" borderId="10" xfId="0" applyNumberFormat="1" applyFont="1" applyBorder="1" applyAlignment="1" applyProtection="1">
      <alignment horizontal="center" vertical="center"/>
      <protection locked="0"/>
    </xf>
    <xf numFmtId="0" fontId="6" fillId="0" borderId="0" xfId="3"/>
    <xf numFmtId="0" fontId="18" fillId="0" borderId="0" xfId="4" applyFont="1"/>
    <xf numFmtId="0" fontId="1" fillId="0" borderId="0" xfId="4"/>
    <xf numFmtId="0" fontId="14" fillId="0" borderId="0" xfId="4" applyFont="1" applyAlignment="1">
      <alignment vertical="top"/>
    </xf>
    <xf numFmtId="0" fontId="2" fillId="0" borderId="0" xfId="4" applyFont="1" applyAlignment="1">
      <alignment vertical="center"/>
    </xf>
    <xf numFmtId="0" fontId="14" fillId="0" borderId="0" xfId="4" applyFont="1"/>
    <xf numFmtId="0" fontId="1" fillId="0" borderId="0" xfId="4" applyAlignment="1">
      <alignment horizontal="left" vertical="center" indent="5"/>
    </xf>
    <xf numFmtId="0" fontId="6" fillId="0" borderId="0" xfId="4" applyFont="1" applyAlignment="1">
      <alignment horizontal="left" vertical="center" indent="5"/>
    </xf>
    <xf numFmtId="0" fontId="6" fillId="0" borderId="0" xfId="4" applyFont="1"/>
    <xf numFmtId="8" fontId="14" fillId="0" borderId="28" xfId="4" applyNumberFormat="1" applyFont="1" applyBorder="1" applyAlignment="1">
      <alignment horizontal="center" vertical="center" wrapText="1"/>
    </xf>
    <xf numFmtId="0" fontId="14" fillId="0" borderId="0" xfId="4" applyFont="1" applyAlignment="1">
      <alignment horizontal="left" vertical="center" wrapText="1"/>
    </xf>
    <xf numFmtId="8" fontId="14" fillId="0" borderId="28" xfId="4" applyNumberFormat="1" applyFont="1" applyBorder="1" applyAlignment="1">
      <alignment horizontal="center" vertical="center"/>
    </xf>
    <xf numFmtId="0" fontId="14" fillId="0" borderId="0" xfId="4" applyFont="1" applyAlignment="1">
      <alignment horizontal="center"/>
    </xf>
    <xf numFmtId="0" fontId="14" fillId="0" borderId="29" xfId="4" applyFont="1" applyBorder="1" applyAlignment="1">
      <alignment horizontal="right" vertical="center" wrapText="1"/>
    </xf>
    <xf numFmtId="8" fontId="14" fillId="2" borderId="30" xfId="4" applyNumberFormat="1" applyFont="1" applyFill="1" applyBorder="1" applyAlignment="1" applyProtection="1">
      <alignment horizontal="center" vertical="center" wrapText="1"/>
      <protection locked="0"/>
    </xf>
    <xf numFmtId="8" fontId="14" fillId="2" borderId="31" xfId="4" applyNumberFormat="1" applyFont="1" applyFill="1" applyBorder="1" applyAlignment="1" applyProtection="1">
      <alignment horizontal="center" vertical="center" wrapText="1"/>
      <protection locked="0"/>
    </xf>
    <xf numFmtId="0" fontId="14" fillId="0" borderId="32" xfId="4" applyFont="1" applyBorder="1" applyAlignment="1">
      <alignment horizontal="right" vertical="center" wrapText="1"/>
    </xf>
    <xf numFmtId="8" fontId="14" fillId="3" borderId="33" xfId="4" applyNumberFormat="1" applyFont="1" applyFill="1" applyBorder="1" applyAlignment="1">
      <alignment horizontal="center" vertical="center" wrapText="1"/>
    </xf>
    <xf numFmtId="8" fontId="14" fillId="3" borderId="34" xfId="4" applyNumberFormat="1" applyFont="1" applyFill="1" applyBorder="1" applyAlignment="1">
      <alignment horizontal="center" vertical="center" wrapText="1"/>
    </xf>
    <xf numFmtId="0" fontId="14" fillId="0" borderId="35" xfId="4" applyFont="1" applyBorder="1" applyAlignment="1">
      <alignment horizontal="right" vertical="center" wrapText="1"/>
    </xf>
    <xf numFmtId="8" fontId="14" fillId="0" borderId="36" xfId="4" applyNumberFormat="1" applyFont="1" applyBorder="1" applyAlignment="1">
      <alignment horizontal="center" vertical="center" wrapText="1"/>
    </xf>
    <xf numFmtId="8" fontId="14" fillId="0" borderId="37" xfId="4" applyNumberFormat="1" applyFont="1" applyBorder="1" applyAlignment="1">
      <alignment horizontal="center" vertical="center" wrapText="1"/>
    </xf>
    <xf numFmtId="0" fontId="2" fillId="0" borderId="0" xfId="3" applyFont="1" applyAlignment="1">
      <alignment horizontal="right" vertical="top" wrapText="1"/>
    </xf>
    <xf numFmtId="0" fontId="17" fillId="0" borderId="0" xfId="6" applyFont="1"/>
    <xf numFmtId="0" fontId="1" fillId="0" borderId="0" xfId="6"/>
    <xf numFmtId="0" fontId="6" fillId="0" borderId="0" xfId="6" applyFont="1" applyAlignment="1">
      <alignment vertical="top" wrapText="1"/>
    </xf>
    <xf numFmtId="0" fontId="1" fillId="0" borderId="0" xfId="6" applyAlignment="1">
      <alignment vertical="top" wrapText="1"/>
    </xf>
    <xf numFmtId="0" fontId="1" fillId="0" borderId="0" xfId="6" applyAlignment="1">
      <alignment wrapText="1"/>
    </xf>
    <xf numFmtId="0" fontId="1" fillId="0" borderId="0" xfId="6" applyAlignment="1">
      <alignment vertical="center" wrapText="1"/>
    </xf>
    <xf numFmtId="0" fontId="1" fillId="0" borderId="0" xfId="6" applyAlignment="1">
      <alignment vertical="center"/>
    </xf>
    <xf numFmtId="0" fontId="4" fillId="0" borderId="0" xfId="6" applyFont="1" applyAlignment="1">
      <alignment horizontal="center" vertical="top" wrapText="1"/>
    </xf>
    <xf numFmtId="0" fontId="2" fillId="0" borderId="0" xfId="6" applyFont="1" applyAlignment="1">
      <alignment vertical="top" wrapText="1"/>
    </xf>
    <xf numFmtId="0" fontId="21" fillId="0" borderId="0" xfId="6" applyFont="1" applyAlignment="1">
      <alignment vertical="top" wrapText="1"/>
    </xf>
    <xf numFmtId="0" fontId="11" fillId="0" borderId="0" xfId="6" applyFont="1" applyAlignment="1">
      <alignment vertical="top" wrapText="1"/>
    </xf>
    <xf numFmtId="14" fontId="11" fillId="0" borderId="0" xfId="6" applyNumberFormat="1" applyFont="1"/>
    <xf numFmtId="0" fontId="11" fillId="0" borderId="0" xfId="6" applyFont="1"/>
    <xf numFmtId="44" fontId="11" fillId="0" borderId="0" xfId="7" applyFont="1" applyBorder="1"/>
    <xf numFmtId="44" fontId="0" fillId="0" borderId="0" xfId="7" applyFont="1" applyBorder="1"/>
    <xf numFmtId="0" fontId="2" fillId="0" borderId="1" xfId="6" applyFont="1" applyBorder="1"/>
    <xf numFmtId="44" fontId="0" fillId="0" borderId="2" xfId="7" applyFont="1" applyBorder="1"/>
    <xf numFmtId="44" fontId="0" fillId="0" borderId="3" xfId="7" applyFont="1" applyBorder="1"/>
    <xf numFmtId="0" fontId="2" fillId="0" borderId="6" xfId="6" applyFont="1" applyBorder="1"/>
    <xf numFmtId="44" fontId="0" fillId="0" borderId="38" xfId="7" applyFont="1" applyBorder="1"/>
    <xf numFmtId="0" fontId="2" fillId="0" borderId="4" xfId="6" applyFont="1" applyBorder="1"/>
    <xf numFmtId="44" fontId="0" fillId="0" borderId="5" xfId="7" applyFont="1" applyBorder="1"/>
    <xf numFmtId="44" fontId="1" fillId="0" borderId="0" xfId="6" applyNumberFormat="1"/>
    <xf numFmtId="0" fontId="1" fillId="0" borderId="7" xfId="6" applyBorder="1"/>
    <xf numFmtId="0" fontId="1" fillId="0" borderId="8" xfId="6" applyBorder="1"/>
    <xf numFmtId="0" fontId="2" fillId="0" borderId="7" xfId="6" applyFont="1" applyBorder="1"/>
    <xf numFmtId="44" fontId="0" fillId="0" borderId="9" xfId="7" applyFont="1" applyBorder="1"/>
    <xf numFmtId="0" fontId="21" fillId="3" borderId="0" xfId="6" applyFont="1" applyFill="1"/>
    <xf numFmtId="0" fontId="2" fillId="3" borderId="10" xfId="6" applyFont="1" applyFill="1" applyBorder="1" applyAlignment="1">
      <alignment horizontal="center" vertical="center"/>
    </xf>
    <xf numFmtId="14" fontId="1" fillId="0" borderId="10" xfId="6" applyNumberFormat="1" applyBorder="1" applyAlignment="1" applyProtection="1">
      <alignment vertical="top" wrapText="1"/>
      <protection locked="0"/>
    </xf>
    <xf numFmtId="44" fontId="0" fillId="0" borderId="10" xfId="7" applyFont="1" applyBorder="1" applyAlignment="1" applyProtection="1">
      <alignment vertical="top" wrapText="1"/>
      <protection locked="0"/>
    </xf>
    <xf numFmtId="0" fontId="1" fillId="0" borderId="10" xfId="6" applyBorder="1" applyAlignment="1" applyProtection="1">
      <alignment vertical="top" wrapText="1"/>
      <protection locked="0"/>
    </xf>
    <xf numFmtId="14" fontId="11" fillId="0" borderId="10" xfId="6" applyNumberFormat="1" applyFont="1" applyBorder="1"/>
    <xf numFmtId="0" fontId="11" fillId="0" borderId="10" xfId="6" applyFont="1" applyBorder="1"/>
    <xf numFmtId="44" fontId="11" fillId="0" borderId="10" xfId="7" applyFont="1" applyFill="1" applyBorder="1"/>
    <xf numFmtId="44" fontId="11" fillId="0" borderId="10" xfId="7" applyFont="1" applyBorder="1"/>
    <xf numFmtId="44" fontId="22" fillId="0" borderId="10" xfId="7" applyFont="1" applyBorder="1" applyProtection="1">
      <protection locked="0"/>
    </xf>
    <xf numFmtId="0" fontId="4" fillId="0" borderId="10" xfId="4" applyFont="1" applyBorder="1" applyAlignment="1">
      <alignment horizontal="center" vertical="center" wrapText="1"/>
    </xf>
    <xf numFmtId="0" fontId="14" fillId="0" borderId="10" xfId="3" applyFont="1" applyBorder="1" applyAlignment="1" applyProtection="1">
      <alignment horizontal="right" vertical="center" wrapText="1"/>
      <protection locked="0"/>
    </xf>
    <xf numFmtId="0" fontId="4" fillId="3" borderId="10" xfId="4" applyFont="1" applyFill="1" applyBorder="1" applyAlignment="1" applyProtection="1">
      <alignment horizontal="center" vertical="center" wrapText="1"/>
      <protection locked="0"/>
    </xf>
    <xf numFmtId="8" fontId="14" fillId="3" borderId="28" xfId="4" applyNumberFormat="1" applyFont="1" applyFill="1" applyBorder="1" applyAlignment="1">
      <alignment horizontal="center" vertical="center" wrapText="1"/>
    </xf>
    <xf numFmtId="44" fontId="19" fillId="0" borderId="10" xfId="5" applyFont="1" applyFill="1" applyBorder="1" applyAlignment="1" applyProtection="1">
      <alignment horizontal="right" vertical="center" wrapText="1"/>
      <protection locked="0"/>
    </xf>
    <xf numFmtId="0" fontId="0" fillId="0" borderId="0" xfId="4" applyFont="1"/>
    <xf numFmtId="0" fontId="3" fillId="2" borderId="0" xfId="4" applyFont="1" applyFill="1" applyAlignment="1">
      <alignment horizontal="right"/>
    </xf>
    <xf numFmtId="44" fontId="1" fillId="2" borderId="0" xfId="4" applyNumberFormat="1" applyFill="1"/>
    <xf numFmtId="0" fontId="3" fillId="3" borderId="10" xfId="6" applyFont="1" applyFill="1" applyBorder="1" applyAlignment="1">
      <alignment horizontal="center" vertical="center"/>
    </xf>
    <xf numFmtId="0" fontId="6" fillId="0" borderId="10" xfId="6" applyFont="1" applyBorder="1" applyProtection="1">
      <protection locked="0"/>
    </xf>
    <xf numFmtId="44" fontId="6" fillId="0" borderId="10" xfId="7" applyFont="1" applyBorder="1" applyProtection="1">
      <protection locked="0"/>
    </xf>
    <xf numFmtId="164" fontId="14" fillId="9" borderId="13" xfId="1" applyNumberFormat="1" applyFont="1" applyFill="1" applyBorder="1" applyAlignment="1">
      <alignment horizontal="center"/>
    </xf>
    <xf numFmtId="164" fontId="14" fillId="10" borderId="13" xfId="1" applyNumberFormat="1" applyFont="1" applyFill="1" applyBorder="1" applyAlignment="1">
      <alignment horizontal="center" vertical="center"/>
    </xf>
    <xf numFmtId="164" fontId="14" fillId="4" borderId="13" xfId="1" applyNumberFormat="1" applyFont="1" applyFill="1" applyBorder="1" applyAlignment="1">
      <alignment horizontal="center" vertical="center"/>
    </xf>
    <xf numFmtId="164" fontId="14" fillId="3" borderId="10" xfId="1" applyNumberFormat="1" applyFont="1" applyFill="1" applyBorder="1" applyAlignment="1">
      <alignment vertical="center"/>
    </xf>
    <xf numFmtId="164" fontId="14" fillId="10" borderId="10" xfId="1" applyNumberFormat="1" applyFont="1" applyFill="1" applyBorder="1"/>
    <xf numFmtId="164" fontId="14" fillId="9" borderId="10" xfId="1" applyNumberFormat="1" applyFont="1" applyFill="1" applyBorder="1"/>
    <xf numFmtId="164" fontId="14" fillId="4" borderId="10" xfId="1" applyNumberFormat="1" applyFont="1" applyFill="1" applyBorder="1"/>
    <xf numFmtId="164" fontId="14" fillId="3" borderId="0" xfId="1" applyNumberFormat="1" applyFont="1" applyFill="1" applyBorder="1" applyAlignment="1">
      <alignment horizontal="center"/>
    </xf>
    <xf numFmtId="164" fontId="6" fillId="3" borderId="10" xfId="1" applyNumberFormat="1" applyFont="1" applyFill="1" applyBorder="1" applyAlignment="1" applyProtection="1">
      <alignment vertical="center"/>
      <protection locked="0"/>
    </xf>
    <xf numFmtId="164" fontId="0" fillId="3" borderId="10" xfId="0" applyNumberFormat="1" applyFill="1" applyBorder="1" applyProtection="1">
      <protection locked="0"/>
    </xf>
    <xf numFmtId="164" fontId="6" fillId="3" borderId="10" xfId="0" applyNumberFormat="1" applyFont="1" applyFill="1" applyBorder="1" applyAlignment="1" applyProtection="1">
      <alignment vertical="center"/>
      <protection locked="0"/>
    </xf>
    <xf numFmtId="164" fontId="6" fillId="4" borderId="10" xfId="0" applyNumberFormat="1" applyFont="1" applyFill="1" applyBorder="1" applyAlignment="1" applyProtection="1">
      <alignment vertical="center"/>
      <protection locked="0"/>
    </xf>
    <xf numFmtId="164" fontId="6" fillId="5" borderId="10" xfId="0" applyNumberFormat="1" applyFont="1" applyFill="1" applyBorder="1" applyAlignment="1" applyProtection="1">
      <alignment vertical="center"/>
      <protection locked="0"/>
    </xf>
    <xf numFmtId="164" fontId="0" fillId="5" borderId="10" xfId="0" applyNumberFormat="1" applyFill="1" applyBorder="1" applyAlignment="1" applyProtection="1">
      <alignment vertical="center"/>
      <protection locked="0"/>
    </xf>
    <xf numFmtId="0" fontId="7" fillId="0" borderId="0" xfId="2" applyAlignment="1" applyProtection="1">
      <protection locked="0"/>
    </xf>
    <xf numFmtId="0" fontId="14" fillId="0" borderId="15" xfId="0" applyFont="1" applyBorder="1" applyAlignment="1" applyProtection="1">
      <alignment horizontal="center" vertical="center"/>
      <protection locked="0"/>
    </xf>
    <xf numFmtId="16" fontId="6" fillId="0" borderId="10" xfId="6" applyNumberFormat="1" applyFont="1" applyBorder="1" applyProtection="1">
      <protection locked="0"/>
    </xf>
    <xf numFmtId="0" fontId="9" fillId="0" borderId="0" xfId="2" applyFont="1" applyFill="1" applyBorder="1" applyAlignment="1" applyProtection="1">
      <alignment horizontal="center" vertical="center" wrapText="1"/>
    </xf>
    <xf numFmtId="0" fontId="9" fillId="0" borderId="0" xfId="2" applyFont="1" applyBorder="1" applyAlignment="1" applyProtection="1">
      <alignment horizontal="left" vertical="top" wrapText="1"/>
    </xf>
    <xf numFmtId="164" fontId="0" fillId="3" borderId="10" xfId="0" applyNumberFormat="1" applyFill="1" applyBorder="1" applyAlignment="1" applyProtection="1">
      <alignment vertical="center"/>
      <protection locked="0"/>
    </xf>
    <xf numFmtId="164" fontId="0" fillId="4" borderId="10" xfId="0" applyNumberFormat="1" applyFill="1" applyBorder="1" applyAlignment="1" applyProtection="1">
      <alignment vertical="center"/>
      <protection locked="0"/>
    </xf>
    <xf numFmtId="164" fontId="0" fillId="3" borderId="10" xfId="0" applyNumberFormat="1" applyFill="1" applyBorder="1"/>
    <xf numFmtId="164" fontId="0" fillId="0" borderId="0" xfId="0" applyNumberFormat="1"/>
    <xf numFmtId="164" fontId="0" fillId="0" borderId="0" xfId="0" applyNumberFormat="1" applyAlignment="1" applyProtection="1">
      <alignment vertical="center"/>
      <protection locked="0"/>
    </xf>
    <xf numFmtId="164" fontId="0" fillId="4" borderId="10" xfId="0" applyNumberFormat="1" applyFill="1" applyBorder="1" applyAlignment="1">
      <alignment vertical="center"/>
    </xf>
    <xf numFmtId="164" fontId="0" fillId="5" borderId="10" xfId="0" applyNumberFormat="1" applyFill="1" applyBorder="1" applyAlignment="1">
      <alignment vertical="center"/>
    </xf>
    <xf numFmtId="0" fontId="3" fillId="0" borderId="0" xfId="0" applyFont="1" applyAlignment="1">
      <alignment horizontal="left" vertical="center"/>
    </xf>
    <xf numFmtId="16" fontId="14" fillId="0" borderId="10" xfId="0" applyNumberFormat="1" applyFont="1" applyBorder="1" applyAlignment="1" applyProtection="1">
      <alignment horizontal="center" vertical="center"/>
      <protection locked="0"/>
    </xf>
    <xf numFmtId="164" fontId="0" fillId="0" borderId="13" xfId="1" applyNumberFormat="1" applyFont="1" applyBorder="1" applyAlignment="1" applyProtection="1">
      <alignment horizontal="right" vertical="center"/>
      <protection locked="0"/>
    </xf>
    <xf numFmtId="164" fontId="0" fillId="0" borderId="10" xfId="1" applyNumberFormat="1" applyFont="1" applyFill="1" applyBorder="1" applyAlignment="1" applyProtection="1">
      <alignment horizontal="right" vertical="center"/>
      <protection locked="0"/>
    </xf>
    <xf numFmtId="164" fontId="0" fillId="0" borderId="15" xfId="1" applyNumberFormat="1" applyFont="1" applyFill="1" applyBorder="1" applyAlignment="1" applyProtection="1">
      <alignment horizontal="right" vertical="center"/>
      <protection locked="0"/>
    </xf>
    <xf numFmtId="0" fontId="1" fillId="0" borderId="18" xfId="0" applyFont="1" applyBorder="1" applyAlignment="1" applyProtection="1">
      <alignment horizontal="right" vertical="center"/>
      <protection locked="0"/>
    </xf>
    <xf numFmtId="0" fontId="5" fillId="0" borderId="0" xfId="0" applyFont="1" applyAlignment="1">
      <alignment horizontal="left" vertical="center" wrapText="1"/>
    </xf>
    <xf numFmtId="0" fontId="31" fillId="0" borderId="0" xfId="2" applyFont="1" applyBorder="1" applyAlignment="1" applyProtection="1">
      <alignment horizontal="left" vertical="top" wrapText="1"/>
      <protection locked="0"/>
    </xf>
    <xf numFmtId="0" fontId="0" fillId="10" borderId="9" xfId="0" applyFill="1" applyBorder="1"/>
    <xf numFmtId="0" fontId="0" fillId="10" borderId="8" xfId="0" applyFill="1" applyBorder="1"/>
    <xf numFmtId="0" fontId="0" fillId="10" borderId="7" xfId="0" applyFill="1" applyBorder="1"/>
    <xf numFmtId="0" fontId="0" fillId="10" borderId="5" xfId="0" applyFill="1" applyBorder="1"/>
    <xf numFmtId="0" fontId="0" fillId="10" borderId="4" xfId="0" applyFill="1" applyBorder="1"/>
    <xf numFmtId="0" fontId="0" fillId="10" borderId="0" xfId="0" applyFill="1"/>
    <xf numFmtId="0" fontId="2" fillId="10" borderId="0" xfId="0" applyFont="1" applyFill="1"/>
    <xf numFmtId="0" fontId="0" fillId="0" borderId="12" xfId="0" applyBorder="1" applyProtection="1">
      <protection locked="0"/>
    </xf>
    <xf numFmtId="0" fontId="0" fillId="10" borderId="0" xfId="0" applyFill="1" applyAlignment="1">
      <alignment horizontal="center"/>
    </xf>
    <xf numFmtId="0" fontId="3" fillId="10" borderId="0" xfId="0" applyFont="1" applyFill="1"/>
    <xf numFmtId="0" fontId="6" fillId="10" borderId="0" xfId="0" applyFont="1" applyFill="1"/>
    <xf numFmtId="44" fontId="0" fillId="0" borderId="12" xfId="1" applyFont="1" applyFill="1" applyBorder="1" applyProtection="1">
      <protection locked="0"/>
    </xf>
    <xf numFmtId="0" fontId="2" fillId="10" borderId="0" xfId="0" applyFont="1" applyFill="1" applyAlignment="1">
      <alignment horizontal="center"/>
    </xf>
    <xf numFmtId="44" fontId="0" fillId="10" borderId="0" xfId="1" applyFont="1" applyFill="1" applyBorder="1"/>
    <xf numFmtId="0" fontId="14" fillId="10" borderId="0" xfId="0" applyFont="1" applyFill="1"/>
    <xf numFmtId="0" fontId="0" fillId="10" borderId="3" xfId="0" applyFill="1" applyBorder="1"/>
    <xf numFmtId="0" fontId="0" fillId="10" borderId="2" xfId="0" applyFill="1" applyBorder="1"/>
    <xf numFmtId="0" fontId="0" fillId="10" borderId="1" xfId="0" applyFill="1" applyBorder="1"/>
    <xf numFmtId="0" fontId="7" fillId="0" borderId="0" xfId="2" applyBorder="1" applyAlignment="1" applyProtection="1">
      <alignment horizontal="center" vertical="center" wrapText="1"/>
      <protection locked="0"/>
    </xf>
    <xf numFmtId="0" fontId="16" fillId="0" borderId="0" xfId="2" applyFont="1" applyFill="1" applyBorder="1" applyAlignment="1" applyProtection="1">
      <alignment horizontal="center" vertical="center"/>
    </xf>
    <xf numFmtId="164" fontId="8" fillId="6" borderId="68" xfId="2" applyNumberFormat="1" applyFont="1" applyFill="1" applyBorder="1" applyAlignment="1" applyProtection="1">
      <alignment horizontal="center" vertical="center" wrapText="1"/>
    </xf>
    <xf numFmtId="164" fontId="8" fillId="0" borderId="0" xfId="2" applyNumberFormat="1" applyFont="1" applyFill="1" applyBorder="1" applyAlignment="1" applyProtection="1">
      <alignment horizontal="center" vertical="center" wrapText="1"/>
    </xf>
    <xf numFmtId="164" fontId="0" fillId="0" borderId="62" xfId="1" applyNumberFormat="1" applyFont="1" applyFill="1" applyBorder="1" applyAlignment="1" applyProtection="1">
      <alignment horizontal="right" vertical="center" wrapText="1"/>
      <protection locked="0"/>
    </xf>
    <xf numFmtId="164" fontId="0" fillId="0" borderId="64" xfId="0" applyNumberFormat="1" applyBorder="1" applyProtection="1">
      <protection locked="0"/>
    </xf>
    <xf numFmtId="0" fontId="8" fillId="0" borderId="0" xfId="2" applyFont="1" applyFill="1" applyBorder="1" applyAlignment="1" applyProtection="1">
      <alignment vertical="center" wrapText="1"/>
    </xf>
    <xf numFmtId="164" fontId="1" fillId="10" borderId="77" xfId="1" applyNumberFormat="1" applyFont="1" applyFill="1" applyBorder="1" applyAlignment="1" applyProtection="1">
      <alignment horizontal="center" vertical="center" wrapText="1"/>
    </xf>
    <xf numFmtId="164" fontId="1" fillId="0" borderId="0" xfId="1" applyNumberFormat="1" applyFont="1" applyFill="1" applyBorder="1" applyAlignment="1" applyProtection="1">
      <alignment horizontal="center" vertical="center" wrapText="1"/>
    </xf>
    <xf numFmtId="0" fontId="40" fillId="0" borderId="0" xfId="2" applyFont="1" applyFill="1" applyBorder="1" applyAlignment="1" applyProtection="1">
      <alignment vertical="center" wrapText="1"/>
    </xf>
    <xf numFmtId="0" fontId="32" fillId="0" borderId="0" xfId="0" applyFont="1" applyAlignment="1">
      <alignment horizontal="right" vertical="center" wrapText="1"/>
    </xf>
    <xf numFmtId="0" fontId="5" fillId="0" borderId="0" xfId="0" applyFont="1" applyAlignment="1">
      <alignment vertical="center" wrapText="1"/>
    </xf>
    <xf numFmtId="0" fontId="6" fillId="0" borderId="0" xfId="0" applyFont="1" applyAlignment="1">
      <alignment horizontal="left" vertical="center" wrapText="1"/>
    </xf>
    <xf numFmtId="0" fontId="43" fillId="0" borderId="0" xfId="2" applyFont="1" applyBorder="1" applyAlignment="1" applyProtection="1">
      <alignment horizontal="left" vertical="center"/>
      <protection locked="0"/>
    </xf>
    <xf numFmtId="0" fontId="43" fillId="0" borderId="0" xfId="2" applyFont="1" applyBorder="1" applyProtection="1">
      <protection locked="0"/>
    </xf>
    <xf numFmtId="0" fontId="43" fillId="0" borderId="0" xfId="2" applyFont="1" applyFill="1" applyBorder="1" applyProtection="1">
      <protection locked="0"/>
    </xf>
    <xf numFmtId="0" fontId="43" fillId="0" borderId="0" xfId="2" applyFont="1" applyBorder="1" applyAlignment="1" applyProtection="1">
      <protection locked="0"/>
    </xf>
    <xf numFmtId="0" fontId="43" fillId="0" borderId="60" xfId="2" applyFont="1" applyBorder="1" applyAlignment="1" applyProtection="1">
      <protection locked="0"/>
    </xf>
    <xf numFmtId="0" fontId="44" fillId="0" borderId="0" xfId="2" applyFont="1" applyFill="1" applyBorder="1" applyAlignment="1" applyProtection="1">
      <alignment vertical="center" wrapText="1"/>
    </xf>
    <xf numFmtId="0" fontId="44" fillId="0" borderId="58" xfId="2" applyFont="1" applyFill="1" applyBorder="1" applyAlignment="1" applyProtection="1">
      <alignment vertical="center" wrapText="1"/>
    </xf>
    <xf numFmtId="0" fontId="6" fillId="0" borderId="0" xfId="0" applyFont="1" applyAlignment="1">
      <alignment vertical="top" wrapText="1"/>
    </xf>
    <xf numFmtId="164" fontId="0" fillId="0" borderId="0" xfId="1" applyNumberFormat="1" applyFont="1" applyFill="1" applyBorder="1" applyAlignment="1" applyProtection="1">
      <alignment horizontal="right" vertical="center"/>
    </xf>
    <xf numFmtId="164" fontId="0" fillId="6" borderId="13" xfId="0" applyNumberFormat="1" applyFill="1" applyBorder="1" applyAlignment="1">
      <alignment horizontal="center" vertical="center"/>
    </xf>
    <xf numFmtId="164" fontId="0" fillId="0" borderId="0" xfId="0" applyNumberFormat="1" applyAlignment="1">
      <alignment horizontal="center" vertical="center"/>
    </xf>
    <xf numFmtId="0" fontId="5" fillId="0" borderId="0" xfId="0" applyFont="1" applyAlignment="1">
      <alignment horizontal="left" vertical="top" wrapText="1"/>
    </xf>
    <xf numFmtId="0" fontId="1" fillId="0" borderId="0" xfId="0" applyFont="1" applyAlignment="1">
      <alignment horizontal="left" vertical="center" wrapText="1"/>
    </xf>
    <xf numFmtId="164" fontId="1" fillId="0" borderId="0" xfId="1" applyNumberFormat="1" applyFont="1" applyFill="1" applyBorder="1" applyAlignment="1" applyProtection="1">
      <alignment horizontal="right" vertical="center"/>
    </xf>
    <xf numFmtId="0" fontId="6" fillId="0" borderId="0" xfId="0" applyFont="1" applyAlignment="1">
      <alignment horizontal="right"/>
    </xf>
    <xf numFmtId="164" fontId="0" fillId="10" borderId="61" xfId="0" applyNumberFormat="1" applyFill="1" applyBorder="1" applyAlignment="1">
      <alignment horizontal="center"/>
    </xf>
    <xf numFmtId="0" fontId="0" fillId="0" borderId="0" xfId="0" applyAlignment="1">
      <alignment horizontal="right"/>
    </xf>
    <xf numFmtId="164" fontId="0" fillId="0" borderId="0" xfId="1" applyNumberFormat="1" applyFont="1" applyFill="1" applyBorder="1" applyAlignment="1" applyProtection="1">
      <alignment horizontal="right" vertical="center" wrapText="1"/>
    </xf>
    <xf numFmtId="0" fontId="0" fillId="0" borderId="0" xfId="0" applyAlignment="1">
      <alignment horizontal="left" vertical="top" wrapText="1"/>
    </xf>
    <xf numFmtId="0" fontId="8" fillId="0" borderId="0" xfId="0" applyFont="1" applyAlignment="1">
      <alignment horizontal="left" vertical="center" wrapText="1"/>
    </xf>
    <xf numFmtId="0" fontId="39" fillId="0" borderId="0" xfId="0" applyFont="1" applyAlignment="1">
      <alignment horizontal="left" vertical="center" wrapText="1"/>
    </xf>
    <xf numFmtId="0" fontId="2" fillId="0" borderId="0" xfId="0" applyFont="1" applyAlignment="1">
      <alignment horizontal="center" vertical="center" wrapText="1"/>
    </xf>
    <xf numFmtId="0" fontId="42" fillId="0" borderId="57" xfId="0" applyFont="1" applyBorder="1" applyAlignment="1">
      <alignment horizontal="right"/>
    </xf>
    <xf numFmtId="0" fontId="43" fillId="0" borderId="0" xfId="2" applyFont="1" applyBorder="1" applyProtection="1"/>
    <xf numFmtId="0" fontId="43" fillId="0" borderId="58" xfId="2" applyFont="1" applyFill="1" applyBorder="1" applyProtection="1"/>
    <xf numFmtId="0" fontId="43" fillId="0" borderId="58" xfId="2" applyFont="1" applyBorder="1" applyAlignment="1" applyProtection="1">
      <alignment horizontal="left" vertical="center"/>
    </xf>
    <xf numFmtId="0" fontId="43" fillId="0" borderId="58" xfId="2" applyFont="1" applyBorder="1" applyProtection="1"/>
    <xf numFmtId="0" fontId="42" fillId="0" borderId="57" xfId="0" applyFont="1" applyBorder="1" applyAlignment="1">
      <alignment horizontal="right" vertical="center" wrapText="1"/>
    </xf>
    <xf numFmtId="0" fontId="42" fillId="0" borderId="59" xfId="0" applyFont="1" applyBorder="1" applyAlignment="1">
      <alignment horizontal="right"/>
    </xf>
    <xf numFmtId="0" fontId="43" fillId="0" borderId="58" xfId="2" applyFont="1" applyBorder="1" applyAlignment="1" applyProtection="1"/>
    <xf numFmtId="0" fontId="43" fillId="0" borderId="61" xfId="2" applyFont="1" applyBorder="1" applyAlignment="1" applyProtection="1"/>
    <xf numFmtId="0" fontId="42" fillId="0" borderId="0" xfId="0" applyFont="1" applyProtection="1">
      <protection locked="0"/>
    </xf>
    <xf numFmtId="0" fontId="42" fillId="0" borderId="58" xfId="0" applyFont="1" applyBorder="1" applyProtection="1">
      <protection locked="0"/>
    </xf>
    <xf numFmtId="0" fontId="43" fillId="0" borderId="60" xfId="2" applyFont="1" applyBorder="1" applyProtection="1">
      <protection locked="0"/>
    </xf>
    <xf numFmtId="0" fontId="42" fillId="0" borderId="60" xfId="0" applyFont="1" applyBorder="1" applyProtection="1">
      <protection locked="0"/>
    </xf>
    <xf numFmtId="0" fontId="42" fillId="0" borderId="61" xfId="0" applyFont="1" applyBorder="1" applyProtection="1">
      <protection locked="0"/>
    </xf>
    <xf numFmtId="0" fontId="1" fillId="0" borderId="46" xfId="0" applyFont="1" applyBorder="1" applyAlignment="1" applyProtection="1">
      <alignment horizontal="right" vertical="center"/>
      <protection locked="0"/>
    </xf>
    <xf numFmtId="164" fontId="1" fillId="0" borderId="83" xfId="1" applyNumberFormat="1" applyFont="1" applyFill="1" applyBorder="1" applyAlignment="1" applyProtection="1">
      <alignment horizontal="right" vertical="center"/>
      <protection locked="0"/>
    </xf>
    <xf numFmtId="164" fontId="1" fillId="0" borderId="10" xfId="1" applyNumberFormat="1" applyFont="1" applyFill="1" applyBorder="1" applyAlignment="1" applyProtection="1">
      <alignment horizontal="right" vertical="center"/>
      <protection locked="0"/>
    </xf>
    <xf numFmtId="164" fontId="1" fillId="0" borderId="84" xfId="1" applyNumberFormat="1" applyFont="1" applyFill="1" applyBorder="1" applyAlignment="1" applyProtection="1">
      <alignment horizontal="right" vertical="center"/>
      <protection locked="0"/>
    </xf>
    <xf numFmtId="164" fontId="1" fillId="0" borderId="86" xfId="1" applyNumberFormat="1" applyFont="1" applyFill="1" applyBorder="1" applyAlignment="1" applyProtection="1">
      <alignment horizontal="right" vertical="center"/>
      <protection locked="0"/>
    </xf>
    <xf numFmtId="164" fontId="8" fillId="6" borderId="13" xfId="2" applyNumberFormat="1" applyFont="1" applyFill="1" applyBorder="1" applyAlignment="1" applyProtection="1">
      <alignment horizontal="center" vertical="center" wrapText="1"/>
    </xf>
    <xf numFmtId="164" fontId="0" fillId="13" borderId="67" xfId="1" applyNumberFormat="1" applyFont="1" applyFill="1" applyBorder="1" applyAlignment="1" applyProtection="1">
      <alignment horizontal="center" vertical="center" wrapText="1"/>
    </xf>
    <xf numFmtId="0" fontId="28" fillId="6" borderId="0" xfId="2" applyFont="1" applyFill="1" applyAlignment="1" applyProtection="1">
      <alignment horizontal="center"/>
      <protection locked="0"/>
    </xf>
    <xf numFmtId="0" fontId="14" fillId="0" borderId="0" xfId="3" applyFont="1"/>
    <xf numFmtId="0" fontId="28" fillId="0" borderId="0" xfId="2" applyFont="1"/>
    <xf numFmtId="0" fontId="36" fillId="0" borderId="0" xfId="2" applyFont="1" applyBorder="1" applyAlignment="1" applyProtection="1">
      <alignment horizontal="left" vertical="top" wrapText="1"/>
    </xf>
    <xf numFmtId="164" fontId="1" fillId="0" borderId="88" xfId="1" applyNumberFormat="1" applyFont="1" applyFill="1" applyBorder="1" applyAlignment="1" applyProtection="1">
      <alignment horizontal="right" vertical="center"/>
      <protection locked="0"/>
    </xf>
    <xf numFmtId="0" fontId="2" fillId="0" borderId="58" xfId="0" applyFont="1" applyBorder="1" applyAlignment="1">
      <alignment horizontal="center" vertical="center" wrapText="1"/>
    </xf>
    <xf numFmtId="0" fontId="2" fillId="0" borderId="11" xfId="0" applyFont="1" applyBorder="1" applyAlignment="1">
      <alignment horizontal="center" vertical="center" wrapText="1"/>
    </xf>
    <xf numFmtId="0" fontId="13" fillId="0" borderId="0" xfId="3" applyFont="1" applyAlignment="1">
      <alignment horizontal="center"/>
    </xf>
    <xf numFmtId="0" fontId="46" fillId="6" borderId="0" xfId="2" applyFont="1" applyFill="1" applyAlignment="1" applyProtection="1">
      <alignment horizontal="center"/>
      <protection locked="0"/>
    </xf>
    <xf numFmtId="0" fontId="47" fillId="6" borderId="0" xfId="2" applyFont="1" applyFill="1" applyAlignment="1" applyProtection="1">
      <alignment horizontal="center"/>
      <protection locked="0"/>
    </xf>
    <xf numFmtId="0" fontId="14" fillId="0" borderId="0" xfId="3" applyFont="1" applyAlignment="1">
      <alignment vertical="top"/>
    </xf>
    <xf numFmtId="0" fontId="14" fillId="0" borderId="0" xfId="3" applyFont="1" applyAlignment="1">
      <alignment vertical="top" wrapText="1"/>
    </xf>
    <xf numFmtId="0" fontId="47" fillId="6" borderId="0" xfId="8" applyFont="1" applyFill="1" applyAlignment="1" applyProtection="1">
      <alignment horizontal="center"/>
      <protection locked="0"/>
    </xf>
    <xf numFmtId="0" fontId="28" fillId="0" borderId="0" xfId="2" applyFont="1" applyAlignment="1">
      <alignment wrapText="1"/>
    </xf>
    <xf numFmtId="0" fontId="4" fillId="6" borderId="0" xfId="3" applyFont="1" applyFill="1" applyAlignment="1">
      <alignment horizontal="center"/>
    </xf>
    <xf numFmtId="0" fontId="14" fillId="0" borderId="0" xfId="0" applyFont="1" applyAlignment="1">
      <alignment horizontal="right" wrapText="1"/>
    </xf>
    <xf numFmtId="0" fontId="14" fillId="0" borderId="11" xfId="0" applyFont="1" applyBorder="1" applyAlignment="1">
      <alignment horizontal="right" wrapText="1"/>
    </xf>
    <xf numFmtId="0" fontId="14" fillId="0" borderId="0" xfId="0" applyFont="1" applyAlignment="1">
      <alignment horizontal="right"/>
    </xf>
    <xf numFmtId="0" fontId="14" fillId="0" borderId="11" xfId="0" applyFont="1" applyBorder="1" applyAlignment="1">
      <alignment horizontal="right"/>
    </xf>
    <xf numFmtId="0" fontId="14" fillId="0" borderId="45" xfId="0" applyFont="1" applyBorder="1" applyAlignment="1">
      <alignment horizontal="right" wrapText="1"/>
    </xf>
    <xf numFmtId="0" fontId="4" fillId="8" borderId="0" xfId="0" applyFont="1" applyFill="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right" vertical="center"/>
    </xf>
    <xf numFmtId="0" fontId="14" fillId="0" borderId="11" xfId="0" applyFont="1" applyBorder="1" applyAlignment="1">
      <alignment horizontal="right" vertical="center"/>
    </xf>
    <xf numFmtId="164" fontId="14" fillId="0" borderId="44" xfId="0" applyNumberFormat="1" applyFont="1" applyBorder="1" applyAlignment="1" applyProtection="1">
      <alignment horizontal="right"/>
      <protection locked="0"/>
    </xf>
    <xf numFmtId="164" fontId="14" fillId="0" borderId="42" xfId="0" applyNumberFormat="1" applyFont="1" applyBorder="1" applyAlignment="1" applyProtection="1">
      <alignment horizontal="right"/>
      <protection locked="0"/>
    </xf>
    <xf numFmtId="0" fontId="14" fillId="0" borderId="0" xfId="0" applyFont="1" applyAlignment="1" applyProtection="1">
      <alignment horizontal="right" vertical="center"/>
      <protection locked="0"/>
    </xf>
    <xf numFmtId="0" fontId="14" fillId="0" borderId="18" xfId="0" applyFont="1" applyBorder="1" applyAlignment="1" applyProtection="1">
      <alignment horizontal="right" vertical="center"/>
      <protection locked="0"/>
    </xf>
    <xf numFmtId="0" fontId="14" fillId="0" borderId="43" xfId="0" applyFont="1" applyBorder="1" applyAlignment="1" applyProtection="1">
      <alignment horizontal="right" vertical="center"/>
      <protection locked="0"/>
    </xf>
    <xf numFmtId="0" fontId="14" fillId="0" borderId="44" xfId="0" applyFont="1" applyBorder="1" applyAlignment="1" applyProtection="1">
      <alignment horizontal="right" vertical="center"/>
      <protection locked="0"/>
    </xf>
    <xf numFmtId="0" fontId="14" fillId="0" borderId="42" xfId="0" applyFont="1" applyBorder="1" applyAlignment="1" applyProtection="1">
      <alignment horizontal="right" vertical="center"/>
      <protection locked="0"/>
    </xf>
    <xf numFmtId="0" fontId="4" fillId="0" borderId="0" xfId="0" applyFont="1" applyAlignment="1">
      <alignment horizontal="center" vertical="center"/>
    </xf>
    <xf numFmtId="164" fontId="14" fillId="0" borderId="0" xfId="0" applyNumberFormat="1" applyFont="1" applyAlignment="1" applyProtection="1">
      <alignment horizontal="right" vertical="center"/>
      <protection locked="0"/>
    </xf>
    <xf numFmtId="0" fontId="28" fillId="0" borderId="0" xfId="2" applyFont="1" applyFill="1" applyBorder="1" applyAlignment="1" applyProtection="1">
      <alignment horizontal="right" vertical="center"/>
      <protection locked="0"/>
    </xf>
    <xf numFmtId="0" fontId="28" fillId="0" borderId="11" xfId="2" applyFont="1" applyFill="1" applyBorder="1" applyAlignment="1" applyProtection="1">
      <alignment horizontal="right" vertical="center"/>
      <protection locked="0"/>
    </xf>
    <xf numFmtId="164" fontId="14" fillId="0" borderId="18" xfId="0" applyNumberFormat="1" applyFont="1" applyBorder="1" applyAlignment="1" applyProtection="1">
      <alignment horizontal="right"/>
      <protection locked="0"/>
    </xf>
    <xf numFmtId="164" fontId="14" fillId="0" borderId="43" xfId="0" applyNumberFormat="1" applyFont="1" applyBorder="1" applyAlignment="1" applyProtection="1">
      <alignment horizontal="right"/>
      <protection locked="0"/>
    </xf>
    <xf numFmtId="0" fontId="14" fillId="0" borderId="11" xfId="0" applyFont="1" applyBorder="1" applyAlignment="1" applyProtection="1">
      <alignment horizontal="right" vertical="center"/>
      <protection locked="0"/>
    </xf>
    <xf numFmtId="0" fontId="15" fillId="0" borderId="0" xfId="0" applyFont="1" applyAlignment="1">
      <alignment horizontal="right" vertical="center" wrapText="1"/>
    </xf>
    <xf numFmtId="0" fontId="15" fillId="0" borderId="11" xfId="0" applyFont="1" applyBorder="1" applyAlignment="1">
      <alignment horizontal="right" vertical="center" wrapText="1"/>
    </xf>
    <xf numFmtId="0" fontId="14" fillId="0" borderId="0" xfId="0" applyFont="1" applyAlignment="1">
      <alignment vertical="top" wrapText="1"/>
    </xf>
    <xf numFmtId="0" fontId="4" fillId="0" borderId="0" xfId="0" applyFont="1" applyAlignment="1">
      <alignment horizontal="center"/>
    </xf>
    <xf numFmtId="0" fontId="4" fillId="0" borderId="18" xfId="0" applyFont="1" applyBorder="1" applyAlignment="1">
      <alignment horizontal="center"/>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15" fillId="0" borderId="0" xfId="0" applyFont="1" applyAlignment="1">
      <alignment horizontal="right" vertical="center"/>
    </xf>
    <xf numFmtId="0" fontId="15" fillId="0" borderId="11" xfId="0" applyFont="1" applyBorder="1" applyAlignment="1">
      <alignment horizontal="right" vertical="center"/>
    </xf>
    <xf numFmtId="0" fontId="14" fillId="8" borderId="0" xfId="0" applyFont="1" applyFill="1" applyAlignment="1">
      <alignment horizontal="center" vertical="center" wrapText="1"/>
    </xf>
    <xf numFmtId="0" fontId="4" fillId="0" borderId="0" xfId="0" applyFont="1" applyAlignment="1">
      <alignment horizontal="center" wrapText="1"/>
    </xf>
    <xf numFmtId="0" fontId="4" fillId="0" borderId="18" xfId="0" applyFont="1" applyBorder="1" applyAlignment="1">
      <alignment horizontal="center" wrapText="1"/>
    </xf>
    <xf numFmtId="0" fontId="23" fillId="0" borderId="0" xfId="2" applyFont="1" applyAlignment="1" applyProtection="1">
      <alignment horizontal="right" vertical="center"/>
      <protection locked="0"/>
    </xf>
    <xf numFmtId="0" fontId="23" fillId="0" borderId="11" xfId="2" applyFont="1" applyBorder="1" applyAlignment="1" applyProtection="1">
      <alignment horizontal="right" vertical="center"/>
      <protection locked="0"/>
    </xf>
    <xf numFmtId="0" fontId="14" fillId="0" borderId="16" xfId="0" applyFont="1" applyBorder="1" applyAlignment="1" applyProtection="1">
      <alignment horizontal="right"/>
      <protection locked="0"/>
    </xf>
    <xf numFmtId="0" fontId="14" fillId="0" borderId="19" xfId="0" applyFont="1" applyBorder="1" applyAlignment="1" applyProtection="1">
      <alignment horizontal="right"/>
      <protection locked="0"/>
    </xf>
    <xf numFmtId="0" fontId="4" fillId="8" borderId="0" xfId="0" applyFont="1" applyFill="1" applyAlignment="1">
      <alignment horizontal="center" vertical="center"/>
    </xf>
    <xf numFmtId="0" fontId="14" fillId="0" borderId="0" xfId="0" applyFont="1" applyAlignment="1">
      <alignment horizontal="left" vertical="top" wrapText="1"/>
    </xf>
    <xf numFmtId="0" fontId="12" fillId="7" borderId="0" xfId="0" applyFont="1" applyFill="1" applyAlignment="1">
      <alignment horizontal="center" vertical="center"/>
    </xf>
    <xf numFmtId="0" fontId="12" fillId="8" borderId="0" xfId="0" applyFont="1" applyFill="1" applyAlignment="1">
      <alignment horizontal="right" vertical="center"/>
    </xf>
    <xf numFmtId="0" fontId="12" fillId="0" borderId="40"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25" fillId="0" borderId="0" xfId="0" applyFont="1" applyAlignment="1">
      <alignment horizontal="left" vertical="center" wrapText="1"/>
    </xf>
    <xf numFmtId="0" fontId="7" fillId="0" borderId="0" xfId="2" applyFill="1" applyBorder="1" applyAlignment="1" applyProtection="1">
      <alignment horizontal="left" vertical="center" wrapText="1"/>
      <protection locked="0"/>
    </xf>
    <xf numFmtId="0" fontId="30" fillId="0" borderId="0" xfId="0" applyFont="1" applyAlignment="1">
      <alignment vertical="top" wrapText="1"/>
    </xf>
    <xf numFmtId="0" fontId="7" fillId="0" borderId="0" xfId="2" applyFill="1" applyBorder="1" applyAlignment="1">
      <alignment horizontal="lef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13" fillId="7" borderId="0" xfId="0" applyFont="1" applyFill="1" applyAlignment="1">
      <alignment horizontal="center" vertical="center"/>
    </xf>
    <xf numFmtId="0" fontId="35" fillId="0" borderId="0" xfId="2" applyFont="1" applyAlignment="1">
      <alignment horizontal="center" vertical="center"/>
    </xf>
    <xf numFmtId="0" fontId="6" fillId="0" borderId="0" xfId="0" applyFont="1" applyAlignment="1">
      <alignment horizontal="left" vertical="center"/>
    </xf>
    <xf numFmtId="0" fontId="3" fillId="0" borderId="0" xfId="0" applyFont="1" applyAlignment="1">
      <alignment horizontal="left" vertical="center" wrapText="1"/>
    </xf>
    <xf numFmtId="0" fontId="18" fillId="7" borderId="0" xfId="4" applyFont="1" applyFill="1" applyAlignment="1">
      <alignment horizontal="center"/>
    </xf>
    <xf numFmtId="0" fontId="13" fillId="7" borderId="0" xfId="4" applyFont="1" applyFill="1" applyAlignment="1">
      <alignment horizontal="center" vertical="center" wrapText="1"/>
    </xf>
    <xf numFmtId="0" fontId="14" fillId="0" borderId="0" xfId="4" applyFont="1" applyAlignment="1">
      <alignment horizontal="left" vertical="center" wrapText="1"/>
    </xf>
    <xf numFmtId="0" fontId="14" fillId="0" borderId="8" xfId="4" applyFont="1" applyBorder="1" applyAlignment="1">
      <alignment horizontal="left" vertical="center" wrapText="1"/>
    </xf>
    <xf numFmtId="0" fontId="2" fillId="0" borderId="0" xfId="3" applyFont="1" applyAlignment="1">
      <alignment horizontal="right" vertical="top" wrapText="1"/>
    </xf>
    <xf numFmtId="0" fontId="14" fillId="0" borderId="0" xfId="4" applyFont="1"/>
    <xf numFmtId="0" fontId="13" fillId="7" borderId="0" xfId="4" applyFont="1" applyFill="1" applyAlignment="1">
      <alignment horizontal="center" vertical="center"/>
    </xf>
    <xf numFmtId="0" fontId="14" fillId="0" borderId="0" xfId="4" applyFont="1" applyAlignment="1">
      <alignment horizontal="left" vertical="center"/>
    </xf>
    <xf numFmtId="0" fontId="4" fillId="0" borderId="0" xfId="4" applyFont="1" applyAlignment="1">
      <alignment horizontal="right" vertical="center" wrapText="1"/>
    </xf>
    <xf numFmtId="0" fontId="4" fillId="0" borderId="5" xfId="4" applyFont="1" applyBorder="1" applyAlignment="1">
      <alignment horizontal="right" vertical="center" wrapText="1"/>
    </xf>
    <xf numFmtId="0" fontId="4" fillId="0" borderId="4" xfId="4" applyFont="1" applyBorder="1" applyAlignment="1">
      <alignment horizontal="center" vertical="center" wrapText="1"/>
    </xf>
    <xf numFmtId="0" fontId="4" fillId="0" borderId="0" xfId="4" applyFont="1" applyAlignment="1">
      <alignment horizontal="center" vertical="center" wrapText="1"/>
    </xf>
    <xf numFmtId="0" fontId="4" fillId="0" borderId="5" xfId="4" applyFont="1" applyBorder="1" applyAlignment="1">
      <alignment horizontal="center" vertical="center" wrapText="1"/>
    </xf>
    <xf numFmtId="0" fontId="13" fillId="7" borderId="0" xfId="4" applyFont="1" applyFill="1" applyAlignment="1">
      <alignment horizontal="center"/>
    </xf>
    <xf numFmtId="0" fontId="20" fillId="7" borderId="1" xfId="4" applyFont="1" applyFill="1" applyBorder="1" applyAlignment="1">
      <alignment vertical="center"/>
    </xf>
    <xf numFmtId="0" fontId="20" fillId="7" borderId="2" xfId="4" applyFont="1" applyFill="1" applyBorder="1" applyAlignment="1">
      <alignment vertical="center"/>
    </xf>
    <xf numFmtId="0" fontId="20" fillId="7" borderId="3" xfId="4" applyFont="1" applyFill="1" applyBorder="1" applyAlignment="1">
      <alignment vertical="center"/>
    </xf>
    <xf numFmtId="0" fontId="14" fillId="0" borderId="0" xfId="4" applyFont="1" applyAlignment="1">
      <alignment wrapText="1"/>
    </xf>
    <xf numFmtId="0" fontId="41" fillId="11" borderId="57" xfId="0" applyFont="1" applyFill="1" applyBorder="1" applyAlignment="1">
      <alignment horizontal="center" vertical="center" wrapText="1"/>
    </xf>
    <xf numFmtId="0" fontId="41" fillId="11" borderId="0" xfId="0" applyFont="1" applyFill="1" applyAlignment="1">
      <alignment horizontal="center" vertical="center" wrapText="1"/>
    </xf>
    <xf numFmtId="0" fontId="41" fillId="11" borderId="58" xfId="0" applyFont="1" applyFill="1" applyBorder="1" applyAlignment="1">
      <alignment horizontal="center" vertical="center" wrapText="1"/>
    </xf>
    <xf numFmtId="0" fontId="41" fillId="11" borderId="75" xfId="0" applyFont="1" applyFill="1" applyBorder="1" applyAlignment="1">
      <alignment horizontal="center" vertical="center" wrapText="1"/>
    </xf>
    <xf numFmtId="0" fontId="41" fillId="11" borderId="71" xfId="0" applyFont="1" applyFill="1" applyBorder="1" applyAlignment="1">
      <alignment horizontal="center" vertical="center" wrapText="1"/>
    </xf>
    <xf numFmtId="0" fontId="41" fillId="11" borderId="76" xfId="0" applyFont="1" applyFill="1" applyBorder="1" applyAlignment="1">
      <alignment horizontal="center" vertical="center" wrapText="1"/>
    </xf>
    <xf numFmtId="0" fontId="0" fillId="8" borderId="75" xfId="0" applyFill="1" applyBorder="1" applyAlignment="1">
      <alignment horizontal="right" vertical="center" wrapText="1"/>
    </xf>
    <xf numFmtId="0" fontId="0" fillId="8" borderId="76" xfId="0" applyFill="1" applyBorder="1" applyAlignment="1">
      <alignment horizontal="right" vertical="center" wrapText="1"/>
    </xf>
    <xf numFmtId="0" fontId="0" fillId="8" borderId="59" xfId="0" applyFill="1" applyBorder="1" applyAlignment="1">
      <alignment horizontal="right" vertical="center" wrapText="1"/>
    </xf>
    <xf numFmtId="0" fontId="0" fillId="8" borderId="61" xfId="0" applyFill="1" applyBorder="1" applyAlignment="1">
      <alignment horizontal="right" vertical="center" wrapText="1"/>
    </xf>
    <xf numFmtId="164" fontId="1" fillId="6" borderId="78" xfId="1" applyNumberFormat="1" applyFont="1" applyFill="1" applyBorder="1" applyAlignment="1" applyProtection="1">
      <alignment horizontal="center" vertical="center"/>
    </xf>
    <xf numFmtId="164" fontId="1" fillId="6" borderId="79" xfId="1" applyNumberFormat="1" applyFont="1" applyFill="1" applyBorder="1" applyAlignment="1" applyProtection="1">
      <alignment horizontal="center" vertical="center"/>
    </xf>
    <xf numFmtId="0" fontId="0" fillId="0" borderId="17" xfId="0" applyBorder="1" applyAlignment="1" applyProtection="1">
      <alignment horizontal="right" vertical="center"/>
      <protection locked="0"/>
    </xf>
    <xf numFmtId="0" fontId="0" fillId="0" borderId="0" xfId="0" applyAlignment="1" applyProtection="1">
      <alignment horizontal="right" vertical="center"/>
      <protection locked="0"/>
    </xf>
    <xf numFmtId="0" fontId="24" fillId="11" borderId="75" xfId="0" applyFont="1" applyFill="1" applyBorder="1" applyAlignment="1">
      <alignment horizontal="center" vertical="center"/>
    </xf>
    <xf numFmtId="0" fontId="24" fillId="11" borderId="71" xfId="0" applyFont="1" applyFill="1" applyBorder="1" applyAlignment="1">
      <alignment horizontal="center" vertical="center"/>
    </xf>
    <xf numFmtId="0" fontId="24" fillId="11" borderId="76" xfId="0" applyFont="1" applyFill="1" applyBorder="1" applyAlignment="1">
      <alignment horizontal="center" vertical="center"/>
    </xf>
    <xf numFmtId="0" fontId="8" fillId="0" borderId="57" xfId="0" applyFont="1" applyBorder="1" applyAlignment="1">
      <alignment horizontal="left" vertical="center" wrapText="1"/>
    </xf>
    <xf numFmtId="0" fontId="8" fillId="0" borderId="0" xfId="0" applyFont="1" applyAlignment="1">
      <alignment horizontal="left" vertical="center" wrapText="1"/>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0" fillId="0" borderId="0" xfId="0" applyAlignment="1">
      <alignment vertical="center" wrapText="1"/>
    </xf>
    <xf numFmtId="0" fontId="0" fillId="0" borderId="57"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61" xfId="0" applyBorder="1" applyAlignment="1">
      <alignment vertical="center" wrapText="1"/>
    </xf>
    <xf numFmtId="0" fontId="2" fillId="12" borderId="78" xfId="0" applyFont="1" applyFill="1" applyBorder="1" applyAlignment="1" applyProtection="1">
      <alignment horizontal="center" vertical="center"/>
      <protection locked="0"/>
    </xf>
    <xf numFmtId="0" fontId="2" fillId="12" borderId="79" xfId="0" applyFont="1" applyFill="1" applyBorder="1" applyAlignment="1" applyProtection="1">
      <alignment horizontal="center" vertical="center"/>
      <protection locked="0"/>
    </xf>
    <xf numFmtId="0" fontId="31" fillId="0" borderId="57" xfId="2" applyFont="1" applyBorder="1" applyAlignment="1" applyProtection="1">
      <alignment horizontal="center"/>
      <protection locked="0"/>
    </xf>
    <xf numFmtId="0" fontId="31" fillId="0" borderId="0" xfId="2" applyFont="1" applyBorder="1" applyAlignment="1" applyProtection="1">
      <alignment horizontal="center"/>
      <protection locked="0"/>
    </xf>
    <xf numFmtId="0" fontId="31" fillId="0" borderId="58" xfId="2" applyFont="1" applyBorder="1" applyAlignment="1" applyProtection="1">
      <alignment horizontal="center"/>
      <protection locked="0"/>
    </xf>
    <xf numFmtId="0" fontId="0" fillId="0" borderId="57" xfId="0" applyBorder="1" applyAlignment="1">
      <alignment wrapText="1"/>
    </xf>
    <xf numFmtId="0" fontId="0" fillId="0" borderId="0" xfId="0" applyAlignment="1">
      <alignment wrapText="1"/>
    </xf>
    <xf numFmtId="0" fontId="0" fillId="0" borderId="58" xfId="0" applyBorder="1" applyAlignment="1">
      <alignment wrapText="1"/>
    </xf>
    <xf numFmtId="0" fontId="7" fillId="0" borderId="17" xfId="2" applyBorder="1" applyAlignment="1" applyProtection="1">
      <alignment horizontal="right" vertical="center"/>
      <protection locked="0"/>
    </xf>
    <xf numFmtId="0" fontId="7" fillId="0" borderId="0" xfId="2" applyBorder="1" applyAlignment="1" applyProtection="1">
      <alignment horizontal="right" vertical="center"/>
      <protection locked="0"/>
    </xf>
    <xf numFmtId="0" fontId="7" fillId="0" borderId="0" xfId="2" applyAlignment="1" applyProtection="1">
      <alignment horizontal="right" vertical="center"/>
      <protection locked="0"/>
    </xf>
    <xf numFmtId="0" fontId="31" fillId="0" borderId="17" xfId="2" applyFont="1" applyBorder="1" applyAlignment="1" applyProtection="1">
      <alignment horizontal="right" vertical="center"/>
      <protection locked="0"/>
    </xf>
    <xf numFmtId="0" fontId="31" fillId="0" borderId="0" xfId="2" applyFont="1" applyBorder="1" applyAlignment="1" applyProtection="1">
      <alignment horizontal="right" vertical="center"/>
      <protection locked="0"/>
    </xf>
    <xf numFmtId="0" fontId="10" fillId="8" borderId="54" xfId="2" applyFont="1" applyFill="1" applyBorder="1" applyAlignment="1" applyProtection="1">
      <alignment horizontal="center" vertical="center"/>
    </xf>
    <xf numFmtId="0" fontId="10" fillId="8" borderId="55" xfId="2" applyFont="1" applyFill="1" applyBorder="1" applyAlignment="1" applyProtection="1">
      <alignment horizontal="center" vertical="center"/>
    </xf>
    <xf numFmtId="0" fontId="8" fillId="0" borderId="47" xfId="0" applyFont="1" applyBorder="1" applyAlignment="1" applyProtection="1">
      <alignment horizontal="right" vertical="center"/>
      <protection locked="0"/>
    </xf>
    <xf numFmtId="0" fontId="8" fillId="0" borderId="16" xfId="0" applyFont="1" applyBorder="1" applyAlignment="1" applyProtection="1">
      <alignment horizontal="right" vertical="center"/>
      <protection locked="0"/>
    </xf>
    <xf numFmtId="0" fontId="14" fillId="0" borderId="0" xfId="0" applyFont="1" applyAlignment="1">
      <alignment horizontal="center" vertical="center" wrapText="1"/>
    </xf>
    <xf numFmtId="0" fontId="3" fillId="8" borderId="48" xfId="0" applyFont="1" applyFill="1" applyBorder="1" applyAlignment="1">
      <alignment horizontal="center" vertical="center"/>
    </xf>
    <xf numFmtId="0" fontId="3" fillId="8" borderId="49" xfId="0" applyFont="1" applyFill="1" applyBorder="1" applyAlignment="1">
      <alignment horizontal="center" vertical="center"/>
    </xf>
    <xf numFmtId="0" fontId="3" fillId="8" borderId="50" xfId="0" applyFont="1" applyFill="1" applyBorder="1" applyAlignment="1">
      <alignment horizontal="center" vertical="center"/>
    </xf>
    <xf numFmtId="0" fontId="3" fillId="0" borderId="0" xfId="0" applyFont="1" applyAlignment="1">
      <alignment horizontal="center" vertical="center"/>
    </xf>
    <xf numFmtId="0" fontId="45" fillId="0" borderId="0" xfId="2" applyFont="1" applyAlignment="1">
      <alignment horizontal="center" vertical="center"/>
    </xf>
    <xf numFmtId="0" fontId="1" fillId="0" borderId="85" xfId="0" applyFont="1" applyBorder="1" applyAlignment="1" applyProtection="1">
      <alignment horizontal="right" vertical="center"/>
      <protection locked="0"/>
    </xf>
    <xf numFmtId="0" fontId="1" fillId="0" borderId="63" xfId="0" applyFont="1" applyBorder="1" applyAlignment="1" applyProtection="1">
      <alignment horizontal="right" vertical="center"/>
      <protection locked="0"/>
    </xf>
    <xf numFmtId="0" fontId="0" fillId="0" borderId="65" xfId="0" applyBorder="1" applyAlignment="1">
      <alignment horizontal="right" vertical="center" wrapText="1"/>
    </xf>
    <xf numFmtId="0" fontId="0" fillId="0" borderId="66" xfId="0" applyBorder="1" applyAlignment="1">
      <alignment horizontal="right" vertical="center" wrapText="1"/>
    </xf>
    <xf numFmtId="0" fontId="0" fillId="0" borderId="46" xfId="0" applyBorder="1" applyAlignment="1">
      <alignment horizontal="right"/>
    </xf>
    <xf numFmtId="0" fontId="0" fillId="0" borderId="18" xfId="0" applyBorder="1" applyAlignment="1">
      <alignment horizontal="right"/>
    </xf>
    <xf numFmtId="0" fontId="16" fillId="8" borderId="80" xfId="2" applyFont="1" applyFill="1" applyBorder="1" applyAlignment="1" applyProtection="1">
      <alignment horizontal="center" vertical="center"/>
    </xf>
    <xf numFmtId="0" fontId="16" fillId="8" borderId="81" xfId="2" applyFont="1" applyFill="1" applyBorder="1" applyAlignment="1" applyProtection="1">
      <alignment horizontal="center" vertical="center"/>
    </xf>
    <xf numFmtId="0" fontId="16" fillId="8" borderId="82" xfId="2" applyFont="1" applyFill="1" applyBorder="1" applyAlignment="1" applyProtection="1">
      <alignment horizontal="center" vertical="center"/>
    </xf>
    <xf numFmtId="0" fontId="0" fillId="0" borderId="17" xfId="0"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7" xfId="0" applyFont="1" applyBorder="1" applyAlignment="1">
      <alignment horizontal="left" vertical="center" wrapText="1"/>
    </xf>
    <xf numFmtId="0" fontId="1" fillId="0" borderId="87" xfId="0" applyFont="1" applyBorder="1" applyAlignment="1" applyProtection="1">
      <alignment horizontal="right" vertical="center"/>
      <protection locked="0"/>
    </xf>
    <xf numFmtId="0" fontId="1" fillId="0" borderId="44" xfId="0" applyFont="1" applyBorder="1" applyAlignment="1" applyProtection="1">
      <alignment horizontal="right" vertical="center"/>
      <protection locked="0"/>
    </xf>
    <xf numFmtId="0" fontId="1" fillId="0" borderId="42" xfId="0" applyFont="1" applyBorder="1" applyAlignment="1" applyProtection="1">
      <alignment horizontal="right" vertical="center"/>
      <protection locked="0"/>
    </xf>
    <xf numFmtId="0" fontId="1" fillId="0" borderId="46" xfId="0" applyFont="1" applyBorder="1" applyAlignment="1" applyProtection="1">
      <alignment horizontal="right" vertical="center"/>
      <protection locked="0"/>
    </xf>
    <xf numFmtId="0" fontId="1" fillId="0" borderId="18" xfId="0" applyFont="1" applyBorder="1" applyAlignment="1" applyProtection="1">
      <alignment horizontal="right" vertical="center"/>
      <protection locked="0"/>
    </xf>
    <xf numFmtId="0" fontId="7" fillId="0" borderId="57" xfId="2" applyBorder="1" applyAlignment="1" applyProtection="1">
      <alignment horizontal="right" vertical="center"/>
    </xf>
    <xf numFmtId="0" fontId="7" fillId="0" borderId="0" xfId="2" applyBorder="1" applyAlignment="1" applyProtection="1">
      <alignment horizontal="right" vertical="center"/>
    </xf>
    <xf numFmtId="0" fontId="7" fillId="0" borderId="57" xfId="2" applyBorder="1" applyAlignment="1">
      <alignment horizontal="right"/>
    </xf>
    <xf numFmtId="0" fontId="7" fillId="0" borderId="0" xfId="2" applyAlignment="1">
      <alignment horizontal="right"/>
    </xf>
    <xf numFmtId="0" fontId="0" fillId="0" borderId="75" xfId="0" applyBorder="1" applyAlignment="1">
      <alignment vertical="center" wrapText="1"/>
    </xf>
    <xf numFmtId="0" fontId="0" fillId="0" borderId="71" xfId="0" applyBorder="1" applyAlignment="1">
      <alignment vertical="center" wrapText="1"/>
    </xf>
    <xf numFmtId="0" fontId="0" fillId="0" borderId="76" xfId="0" applyBorder="1" applyAlignment="1">
      <alignment vertical="center" wrapText="1"/>
    </xf>
    <xf numFmtId="0" fontId="10" fillId="0" borderId="75" xfId="2" applyFont="1" applyBorder="1" applyAlignment="1" applyProtection="1">
      <alignment horizontal="center" vertical="top" wrapText="1"/>
    </xf>
    <xf numFmtId="0" fontId="10" fillId="0" borderId="71" xfId="2" applyFont="1" applyBorder="1" applyAlignment="1" applyProtection="1">
      <alignment horizontal="center" vertical="top" wrapText="1"/>
    </xf>
    <xf numFmtId="0" fontId="10" fillId="0" borderId="76" xfId="2" applyFont="1" applyBorder="1" applyAlignment="1" applyProtection="1">
      <alignment horizontal="center" vertical="top" wrapText="1"/>
    </xf>
    <xf numFmtId="0" fontId="38" fillId="0" borderId="0" xfId="0" applyFont="1" applyAlignment="1">
      <alignment horizontal="center" vertical="center"/>
    </xf>
    <xf numFmtId="0" fontId="38" fillId="0" borderId="58" xfId="0" applyFont="1" applyBorder="1" applyAlignment="1">
      <alignment horizontal="center" vertical="center"/>
    </xf>
    <xf numFmtId="0" fontId="8" fillId="0" borderId="57" xfId="2" applyFont="1" applyFill="1" applyBorder="1" applyAlignment="1" applyProtection="1">
      <alignment vertical="center" wrapText="1"/>
    </xf>
    <xf numFmtId="0" fontId="8" fillId="0" borderId="0" xfId="2" applyFont="1" applyFill="1" applyBorder="1" applyAlignment="1" applyProtection="1">
      <alignment vertical="center" wrapText="1"/>
    </xf>
    <xf numFmtId="0" fontId="8" fillId="0" borderId="58" xfId="2" applyFont="1" applyFill="1" applyBorder="1" applyAlignment="1" applyProtection="1">
      <alignment vertical="center" wrapText="1"/>
    </xf>
    <xf numFmtId="0" fontId="0" fillId="0" borderId="77" xfId="0" applyBorder="1" applyAlignment="1">
      <alignment horizontal="right"/>
    </xf>
    <xf numFmtId="0" fontId="0" fillId="0" borderId="57" xfId="0" applyBorder="1" applyAlignment="1">
      <alignment horizontal="left" vertical="center" wrapText="1"/>
    </xf>
    <xf numFmtId="0" fontId="0" fillId="0" borderId="58" xfId="0" applyBorder="1" applyAlignment="1">
      <alignment horizontal="left" vertical="center" wrapText="1"/>
    </xf>
    <xf numFmtId="0" fontId="7" fillId="0" borderId="72" xfId="2" applyBorder="1" applyAlignment="1">
      <alignment horizontal="right"/>
    </xf>
    <xf numFmtId="0" fontId="7" fillId="0" borderId="73" xfId="2" applyBorder="1" applyAlignment="1">
      <alignment horizontal="right"/>
    </xf>
    <xf numFmtId="0" fontId="0" fillId="0" borderId="54" xfId="0" applyBorder="1" applyAlignment="1">
      <alignment horizontal="right" vertical="center" wrapText="1"/>
    </xf>
    <xf numFmtId="0" fontId="0" fillId="0" borderId="74" xfId="0" applyBorder="1" applyAlignment="1">
      <alignment horizontal="right" vertical="center" wrapText="1"/>
    </xf>
    <xf numFmtId="0" fontId="0" fillId="0" borderId="59" xfId="0" applyBorder="1" applyAlignment="1">
      <alignment horizontal="right"/>
    </xf>
    <xf numFmtId="0" fontId="0" fillId="0" borderId="60" xfId="0" applyBorder="1" applyAlignment="1">
      <alignment horizontal="right"/>
    </xf>
    <xf numFmtId="0" fontId="0" fillId="0" borderId="69" xfId="0" applyBorder="1" applyAlignment="1">
      <alignment horizontal="right"/>
    </xf>
    <xf numFmtId="0" fontId="0" fillId="0" borderId="70" xfId="0" applyBorder="1" applyAlignment="1">
      <alignment horizontal="right"/>
    </xf>
    <xf numFmtId="0" fontId="10" fillId="8" borderId="75" xfId="2" applyFont="1" applyFill="1" applyBorder="1" applyAlignment="1" applyProtection="1">
      <alignment horizontal="center" vertical="center"/>
    </xf>
    <xf numFmtId="0" fontId="10" fillId="8" borderId="71" xfId="2" applyFont="1" applyFill="1" applyBorder="1" applyAlignment="1" applyProtection="1">
      <alignment horizontal="center" vertical="center"/>
    </xf>
    <xf numFmtId="0" fontId="5" fillId="0" borderId="0" xfId="0" applyFont="1" applyAlignment="1">
      <alignment horizontal="left" vertical="top"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57" xfId="0" applyFont="1" applyBorder="1" applyAlignment="1">
      <alignment horizontal="center" vertical="center" wrapText="1"/>
    </xf>
    <xf numFmtId="0" fontId="31" fillId="0" borderId="57" xfId="2" applyFont="1" applyBorder="1" applyAlignment="1" applyProtection="1">
      <alignment horizontal="center" vertical="center"/>
      <protection locked="0"/>
    </xf>
    <xf numFmtId="0" fontId="31" fillId="0" borderId="0" xfId="2" applyFont="1" applyBorder="1" applyAlignment="1" applyProtection="1">
      <alignment horizontal="center" vertical="center"/>
      <protection locked="0"/>
    </xf>
    <xf numFmtId="0" fontId="31" fillId="0" borderId="58" xfId="2" applyFont="1" applyBorder="1" applyAlignment="1" applyProtection="1">
      <alignment horizontal="center" vertical="center"/>
      <protection locked="0"/>
    </xf>
    <xf numFmtId="0" fontId="31" fillId="0" borderId="59" xfId="2" applyFont="1" applyBorder="1" applyAlignment="1" applyProtection="1">
      <alignment horizontal="center" vertical="center"/>
      <protection locked="0"/>
    </xf>
    <xf numFmtId="0" fontId="31" fillId="0" borderId="60" xfId="2" applyFont="1" applyBorder="1" applyAlignment="1" applyProtection="1">
      <alignment horizontal="center" vertical="center"/>
      <protection locked="0"/>
    </xf>
    <xf numFmtId="0" fontId="31" fillId="0" borderId="61" xfId="2" applyFont="1" applyBorder="1" applyAlignment="1" applyProtection="1">
      <alignment horizontal="center" vertical="center"/>
      <protection locked="0"/>
    </xf>
    <xf numFmtId="0" fontId="5" fillId="0" borderId="57" xfId="0" applyFont="1" applyBorder="1" applyAlignment="1">
      <alignment vertical="center" wrapText="1"/>
    </xf>
    <xf numFmtId="0" fontId="5" fillId="0" borderId="58" xfId="0" applyFont="1" applyBorder="1" applyAlignment="1">
      <alignment vertical="center" wrapText="1"/>
    </xf>
    <xf numFmtId="0" fontId="36" fillId="0" borderId="0" xfId="2" applyFont="1" applyBorder="1" applyAlignment="1" applyProtection="1">
      <alignment horizontal="left" vertical="top" wrapText="1"/>
    </xf>
    <xf numFmtId="0" fontId="5" fillId="0" borderId="71" xfId="0" applyFont="1" applyBorder="1" applyAlignment="1">
      <alignment vertical="center" wrapText="1"/>
    </xf>
    <xf numFmtId="0" fontId="16" fillId="8" borderId="54" xfId="2" applyFont="1" applyFill="1" applyBorder="1" applyAlignment="1" applyProtection="1">
      <alignment horizontal="center" vertical="center"/>
    </xf>
    <xf numFmtId="0" fontId="16" fillId="8" borderId="55" xfId="2" applyFont="1" applyFill="1" applyBorder="1" applyAlignment="1" applyProtection="1">
      <alignment horizontal="center" vertical="center"/>
    </xf>
    <xf numFmtId="0" fontId="16" fillId="8" borderId="56" xfId="2" applyFont="1" applyFill="1" applyBorder="1" applyAlignment="1" applyProtection="1">
      <alignment horizontal="center" vertical="center"/>
    </xf>
    <xf numFmtId="0" fontId="5" fillId="0" borderId="57" xfId="0" applyFont="1" applyBorder="1" applyAlignment="1">
      <alignment horizontal="left" vertical="center" wrapText="1"/>
    </xf>
    <xf numFmtId="0" fontId="5" fillId="0" borderId="0" xfId="0" applyFont="1" applyAlignment="1">
      <alignment horizontal="left" vertical="center" wrapText="1"/>
    </xf>
    <xf numFmtId="0" fontId="5" fillId="0" borderId="58" xfId="0" applyFont="1" applyBorder="1" applyAlignment="1">
      <alignment horizontal="left" vertical="center" wrapText="1"/>
    </xf>
    <xf numFmtId="0" fontId="11" fillId="0" borderId="0" xfId="6" applyFont="1" applyAlignment="1">
      <alignment horizontal="left" vertical="top" wrapText="1"/>
    </xf>
    <xf numFmtId="0" fontId="12" fillId="7" borderId="0" xfId="6" applyFont="1" applyFill="1" applyAlignment="1">
      <alignment horizontal="center" vertical="top" wrapText="1"/>
    </xf>
    <xf numFmtId="0" fontId="0" fillId="0" borderId="0" xfId="6" applyFont="1" applyAlignment="1">
      <alignment vertical="top" wrapText="1"/>
    </xf>
    <xf numFmtId="0" fontId="6" fillId="0" borderId="0" xfId="6" applyFont="1" applyAlignment="1">
      <alignment vertical="top" wrapText="1"/>
    </xf>
    <xf numFmtId="0" fontId="13" fillId="7" borderId="0" xfId="6" applyFont="1" applyFill="1" applyAlignment="1">
      <alignment horizontal="center" vertical="center" wrapText="1"/>
    </xf>
    <xf numFmtId="0" fontId="3" fillId="7" borderId="0" xfId="6" applyFont="1" applyFill="1" applyAlignment="1">
      <alignment horizontal="center" vertical="center" wrapText="1"/>
    </xf>
    <xf numFmtId="0" fontId="13" fillId="7" borderId="0" xfId="6" applyFont="1" applyFill="1" applyAlignment="1">
      <alignment horizontal="center" vertical="top" wrapText="1"/>
    </xf>
    <xf numFmtId="0" fontId="3" fillId="0" borderId="0" xfId="6" applyFont="1" applyAlignment="1">
      <alignment vertical="top" wrapText="1"/>
    </xf>
    <xf numFmtId="0" fontId="17" fillId="7" borderId="0" xfId="6" applyFont="1" applyFill="1" applyAlignment="1">
      <alignment horizontal="center"/>
    </xf>
    <xf numFmtId="0" fontId="12" fillId="7" borderId="0" xfId="6" applyFont="1" applyFill="1" applyAlignment="1">
      <alignment horizontal="center"/>
    </xf>
    <xf numFmtId="0" fontId="1" fillId="0" borderId="2" xfId="6" applyBorder="1" applyAlignment="1">
      <alignment vertical="top" wrapText="1"/>
    </xf>
    <xf numFmtId="0" fontId="1" fillId="0" borderId="3" xfId="6" applyBorder="1" applyAlignment="1">
      <alignment vertical="top" wrapText="1"/>
    </xf>
    <xf numFmtId="0" fontId="1" fillId="0" borderId="0" xfId="6" applyAlignment="1">
      <alignment vertical="top" wrapText="1"/>
    </xf>
    <xf numFmtId="0" fontId="1" fillId="0" borderId="5" xfId="6" applyBorder="1" applyAlignment="1">
      <alignment vertical="top" wrapText="1"/>
    </xf>
    <xf numFmtId="0" fontId="1" fillId="0" borderId="8" xfId="6" applyBorder="1" applyAlignment="1">
      <alignment vertical="top" wrapText="1"/>
    </xf>
    <xf numFmtId="0" fontId="1" fillId="0" borderId="9" xfId="6" applyBorder="1" applyAlignment="1">
      <alignment vertical="top" wrapText="1"/>
    </xf>
    <xf numFmtId="0" fontId="2" fillId="0" borderId="39" xfId="6" applyFont="1" applyBorder="1" applyAlignment="1">
      <alignment vertical="top" wrapText="1"/>
    </xf>
    <xf numFmtId="0" fontId="2" fillId="0" borderId="4" xfId="6" applyFont="1" applyBorder="1" applyAlignment="1">
      <alignment vertical="top" wrapText="1"/>
    </xf>
    <xf numFmtId="0" fontId="18" fillId="0" borderId="0" xfId="0" applyFont="1" applyAlignment="1">
      <alignment horizontal="left"/>
    </xf>
    <xf numFmtId="0" fontId="0" fillId="0" borderId="8" xfId="0" applyBorder="1" applyAlignment="1">
      <alignment vertical="center" wrapText="1"/>
    </xf>
    <xf numFmtId="0" fontId="0" fillId="0" borderId="53" xfId="0" applyBorder="1" applyProtection="1">
      <protection locked="0"/>
    </xf>
    <xf numFmtId="0" fontId="0" fillId="0" borderId="22" xfId="0" applyBorder="1" applyProtection="1">
      <protection locked="0"/>
    </xf>
    <xf numFmtId="0" fontId="0" fillId="0" borderId="52" xfId="0" applyBorder="1" applyProtection="1">
      <protection locked="0"/>
    </xf>
    <xf numFmtId="0" fontId="0" fillId="0" borderId="23" xfId="0" applyBorder="1" applyProtection="1">
      <protection locked="0"/>
    </xf>
    <xf numFmtId="0" fontId="0" fillId="0" borderId="51" xfId="0" applyBorder="1" applyProtection="1">
      <protection locked="0"/>
    </xf>
    <xf numFmtId="0" fontId="0" fillId="0" borderId="24" xfId="0" applyBorder="1" applyProtection="1">
      <protection locked="0"/>
    </xf>
    <xf numFmtId="0" fontId="0" fillId="0" borderId="14" xfId="0" applyBorder="1" applyProtection="1">
      <protection locked="0"/>
    </xf>
    <xf numFmtId="0" fontId="0" fillId="0" borderId="0" xfId="0" applyProtection="1">
      <protection locked="0"/>
    </xf>
    <xf numFmtId="0" fontId="0" fillId="0" borderId="25" xfId="0" applyBorder="1" applyProtection="1">
      <protection locked="0"/>
    </xf>
    <xf numFmtId="0" fontId="0" fillId="0" borderId="26" xfId="0" applyBorder="1" applyProtection="1">
      <protection locked="0"/>
    </xf>
    <xf numFmtId="0" fontId="0" fillId="0" borderId="21" xfId="0" applyBorder="1" applyProtection="1">
      <protection locked="0"/>
    </xf>
    <xf numFmtId="0" fontId="0" fillId="0" borderId="27" xfId="0" applyBorder="1" applyProtection="1">
      <protection locked="0"/>
    </xf>
    <xf numFmtId="0" fontId="13" fillId="7" borderId="21" xfId="3" applyFont="1" applyFill="1" applyBorder="1"/>
    <xf numFmtId="0" fontId="17" fillId="7" borderId="21" xfId="3" applyFont="1" applyFill="1" applyBorder="1"/>
    <xf numFmtId="0" fontId="14" fillId="0" borderId="22" xfId="3" applyFont="1" applyBorder="1" applyAlignment="1">
      <alignment vertical="center"/>
    </xf>
    <xf numFmtId="0" fontId="3" fillId="0" borderId="12" xfId="3" applyFont="1" applyBorder="1" applyAlignment="1">
      <alignment horizontal="center" vertical="center" wrapText="1"/>
    </xf>
    <xf numFmtId="0" fontId="3" fillId="0" borderId="23" xfId="3" applyFont="1" applyBorder="1" applyAlignment="1">
      <alignment horizontal="center" vertical="center" wrapText="1"/>
    </xf>
    <xf numFmtId="0" fontId="3" fillId="0" borderId="24" xfId="3" applyFont="1" applyBorder="1" applyAlignment="1">
      <alignment horizontal="center" vertical="center" wrapText="1"/>
    </xf>
    <xf numFmtId="0" fontId="3" fillId="0" borderId="14" xfId="3" applyFont="1" applyBorder="1" applyAlignment="1">
      <alignment horizontal="center" vertical="center" wrapText="1"/>
    </xf>
    <xf numFmtId="0" fontId="3" fillId="0" borderId="25" xfId="3" applyFont="1" applyBorder="1" applyAlignment="1">
      <alignment horizontal="center" vertical="center" wrapText="1"/>
    </xf>
    <xf numFmtId="0" fontId="3" fillId="0" borderId="26" xfId="3" applyFont="1" applyBorder="1" applyAlignment="1">
      <alignment horizontal="center" vertical="center" wrapText="1"/>
    </xf>
    <xf numFmtId="0" fontId="3" fillId="0" borderId="27" xfId="3" applyFont="1" applyBorder="1" applyAlignment="1">
      <alignment horizontal="center" vertical="center" wrapText="1"/>
    </xf>
    <xf numFmtId="0" fontId="6" fillId="0" borderId="12" xfId="3" applyBorder="1" applyAlignment="1" applyProtection="1">
      <alignment horizontal="left" vertical="center"/>
      <protection locked="0"/>
    </xf>
    <xf numFmtId="0" fontId="6" fillId="0" borderId="12" xfId="3" applyBorder="1" applyAlignment="1" applyProtection="1">
      <alignment horizontal="center" vertical="center" wrapText="1"/>
      <protection locked="0"/>
    </xf>
  </cellXfs>
  <cellStyles count="9">
    <cellStyle name="Currency" xfId="1" builtinId="4"/>
    <cellStyle name="Currency 2" xfId="5" xr:uid="{286C902F-0A79-4A36-9D59-214FE0874240}"/>
    <cellStyle name="Currency 3" xfId="7" xr:uid="{5FE38BB4-8E83-459D-B214-84A3CB5B792F}"/>
    <cellStyle name="Hyperlink" xfId="2" builtinId="8"/>
    <cellStyle name="Hyperlink 2" xfId="8" xr:uid="{B5A896E9-49FE-4B98-B5A2-EAAB96D87847}"/>
    <cellStyle name="Normal" xfId="0" builtinId="0"/>
    <cellStyle name="Normal 2" xfId="3" xr:uid="{46D333A8-7B72-47E7-8D01-260694C704ED}"/>
    <cellStyle name="Normal 2 2" xfId="4" xr:uid="{6027E315-13B4-4130-988F-B1E5228D3D5D}"/>
    <cellStyle name="Normal 3" xfId="6" xr:uid="{613C7F70-817F-4661-A26A-E7989B879924}"/>
  </cellStyles>
  <dxfs count="4">
    <dxf>
      <font>
        <color rgb="FF00B050"/>
      </font>
    </dxf>
    <dxf>
      <font>
        <color rgb="FF9C0006"/>
      </font>
    </dxf>
    <dxf>
      <font>
        <color rgb="FF9C0006"/>
      </font>
    </dxf>
    <dxf>
      <font>
        <color rgb="FF00B050"/>
      </font>
    </dxf>
  </dxfs>
  <tableStyles count="0" defaultTableStyle="TableStyleMedium2" defaultPivotStyle="PivotStyleLight16"/>
  <colors>
    <mruColors>
      <color rgb="FFF1B82D"/>
      <color rgb="FFF6D37A"/>
      <color rgb="FFFAE8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3.png"/><Relationship Id="rId1" Type="http://schemas.openxmlformats.org/officeDocument/2006/relationships/hyperlink" Target="https://www.adp.com/resources/tools/calculators/salary-paycheck-calculator.aspx"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38101</xdr:colOff>
      <xdr:row>45</xdr:row>
      <xdr:rowOff>95250</xdr:rowOff>
    </xdr:from>
    <xdr:to>
      <xdr:col>6</xdr:col>
      <xdr:colOff>571501</xdr:colOff>
      <xdr:row>47</xdr:row>
      <xdr:rowOff>76200</xdr:rowOff>
    </xdr:to>
    <xdr:sp macro="" textlink="">
      <xdr:nvSpPr>
        <xdr:cNvPr id="2" name="Arrow: Right 1">
          <a:extLst>
            <a:ext uri="{FF2B5EF4-FFF2-40B4-BE49-F238E27FC236}">
              <a16:creationId xmlns:a16="http://schemas.microsoft.com/office/drawing/2014/main" id="{138DE835-756D-4997-8B02-A60B95FABBAC}"/>
            </a:ext>
          </a:extLst>
        </xdr:cNvPr>
        <xdr:cNvSpPr/>
      </xdr:nvSpPr>
      <xdr:spPr>
        <a:xfrm>
          <a:off x="4895851" y="8496300"/>
          <a:ext cx="1123950" cy="371475"/>
        </a:xfrm>
        <a:prstGeom prst="rightArrow">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28575</xdr:colOff>
      <xdr:row>8</xdr:row>
      <xdr:rowOff>155863</xdr:rowOff>
    </xdr:from>
    <xdr:to>
      <xdr:col>7</xdr:col>
      <xdr:colOff>0</xdr:colOff>
      <xdr:row>10</xdr:row>
      <xdr:rowOff>104774</xdr:rowOff>
    </xdr:to>
    <xdr:sp macro="" textlink="">
      <xdr:nvSpPr>
        <xdr:cNvPr id="3" name="Arrow: Right 2">
          <a:extLst>
            <a:ext uri="{FF2B5EF4-FFF2-40B4-BE49-F238E27FC236}">
              <a16:creationId xmlns:a16="http://schemas.microsoft.com/office/drawing/2014/main" id="{8B3274C9-6A9F-4AB9-BB20-FFBEA9501079}"/>
            </a:ext>
          </a:extLst>
        </xdr:cNvPr>
        <xdr:cNvSpPr/>
      </xdr:nvSpPr>
      <xdr:spPr>
        <a:xfrm>
          <a:off x="4886325" y="1506681"/>
          <a:ext cx="1140402" cy="347229"/>
        </a:xfrm>
        <a:prstGeom prst="right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28576</xdr:colOff>
      <xdr:row>30</xdr:row>
      <xdr:rowOff>114300</xdr:rowOff>
    </xdr:from>
    <xdr:to>
      <xdr:col>6</xdr:col>
      <xdr:colOff>552452</xdr:colOff>
      <xdr:row>32</xdr:row>
      <xdr:rowOff>85725</xdr:rowOff>
    </xdr:to>
    <xdr:sp macro="" textlink="">
      <xdr:nvSpPr>
        <xdr:cNvPr id="4" name="Arrow: Right 3">
          <a:extLst>
            <a:ext uri="{FF2B5EF4-FFF2-40B4-BE49-F238E27FC236}">
              <a16:creationId xmlns:a16="http://schemas.microsoft.com/office/drawing/2014/main" id="{A3D69214-4F4E-4211-AD6B-31D5C09D3269}"/>
            </a:ext>
          </a:extLst>
        </xdr:cNvPr>
        <xdr:cNvSpPr/>
      </xdr:nvSpPr>
      <xdr:spPr>
        <a:xfrm>
          <a:off x="4886326" y="5715000"/>
          <a:ext cx="1114426" cy="371475"/>
        </a:xfrm>
        <a:prstGeom prst="rightArrow">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116</xdr:row>
      <xdr:rowOff>0</xdr:rowOff>
    </xdr:from>
    <xdr:to>
      <xdr:col>2</xdr:col>
      <xdr:colOff>933450</xdr:colOff>
      <xdr:row>117</xdr:row>
      <xdr:rowOff>154307</xdr:rowOff>
    </xdr:to>
    <xdr:pic>
      <xdr:nvPicPr>
        <xdr:cNvPr id="2" name="Picture 1">
          <a:extLst>
            <a:ext uri="{FF2B5EF4-FFF2-40B4-BE49-F238E27FC236}">
              <a16:creationId xmlns:a16="http://schemas.microsoft.com/office/drawing/2014/main" id="{61C0E55E-D747-424A-8906-59B6DD57C0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7384375"/>
          <a:ext cx="2419350" cy="3543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120</xdr:row>
      <xdr:rowOff>0</xdr:rowOff>
    </xdr:from>
    <xdr:to>
      <xdr:col>2</xdr:col>
      <xdr:colOff>933450</xdr:colOff>
      <xdr:row>121</xdr:row>
      <xdr:rowOff>154307</xdr:rowOff>
    </xdr:to>
    <xdr:pic>
      <xdr:nvPicPr>
        <xdr:cNvPr id="2" name="Picture 1">
          <a:extLst>
            <a:ext uri="{FF2B5EF4-FFF2-40B4-BE49-F238E27FC236}">
              <a16:creationId xmlns:a16="http://schemas.microsoft.com/office/drawing/2014/main" id="{DE59E797-6E70-4192-B175-BFBA1EA750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525" y="14925675"/>
          <a:ext cx="2314575" cy="3584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790575</xdr:colOff>
      <xdr:row>7</xdr:row>
      <xdr:rowOff>142874</xdr:rowOff>
    </xdr:from>
    <xdr:to>
      <xdr:col>6</xdr:col>
      <xdr:colOff>542925</xdr:colOff>
      <xdr:row>9</xdr:row>
      <xdr:rowOff>85725</xdr:rowOff>
    </xdr:to>
    <xdr:sp macro="" textlink="">
      <xdr:nvSpPr>
        <xdr:cNvPr id="3" name="Arrow: Right 2">
          <a:extLst>
            <a:ext uri="{FF2B5EF4-FFF2-40B4-BE49-F238E27FC236}">
              <a16:creationId xmlns:a16="http://schemas.microsoft.com/office/drawing/2014/main" id="{D3328FBE-66ED-4CC0-A501-CDDF513AFB75}"/>
            </a:ext>
          </a:extLst>
        </xdr:cNvPr>
        <xdr:cNvSpPr/>
      </xdr:nvSpPr>
      <xdr:spPr>
        <a:xfrm>
          <a:off x="4429125" y="1638299"/>
          <a:ext cx="1847850" cy="342901"/>
        </a:xfrm>
        <a:prstGeom prst="rightArrow">
          <a:avLst>
            <a:gd name="adj1" fmla="val 50000"/>
            <a:gd name="adj2" fmla="val 78254"/>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438150</xdr:colOff>
      <xdr:row>2</xdr:row>
      <xdr:rowOff>185175</xdr:rowOff>
    </xdr:from>
    <xdr:to>
      <xdr:col>7</xdr:col>
      <xdr:colOff>800100</xdr:colOff>
      <xdr:row>9</xdr:row>
      <xdr:rowOff>194700</xdr:rowOff>
    </xdr:to>
    <xdr:pic>
      <xdr:nvPicPr>
        <xdr:cNvPr id="4" name="Picture 3">
          <a:hlinkClick xmlns:r="http://schemas.openxmlformats.org/officeDocument/2006/relationships" r:id="rId1"/>
          <a:extLst>
            <a:ext uri="{FF2B5EF4-FFF2-40B4-BE49-F238E27FC236}">
              <a16:creationId xmlns:a16="http://schemas.microsoft.com/office/drawing/2014/main" id="{60DBB47C-9DDD-4070-86E2-2E060B9C41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72200" y="680475"/>
          <a:ext cx="1409700" cy="1409700"/>
        </a:xfrm>
        <a:prstGeom prst="rect">
          <a:avLst/>
        </a:prstGeom>
      </xdr:spPr>
    </xdr:pic>
    <xdr:clientData/>
  </xdr:twoCellAnchor>
  <xdr:twoCellAnchor editAs="oneCell">
    <xdr:from>
      <xdr:col>1</xdr:col>
      <xdr:colOff>19050</xdr:colOff>
      <xdr:row>32</xdr:row>
      <xdr:rowOff>171450</xdr:rowOff>
    </xdr:from>
    <xdr:to>
      <xdr:col>2</xdr:col>
      <xdr:colOff>790575</xdr:colOff>
      <xdr:row>34</xdr:row>
      <xdr:rowOff>148864</xdr:rowOff>
    </xdr:to>
    <xdr:pic>
      <xdr:nvPicPr>
        <xdr:cNvPr id="5" name="Picture 4">
          <a:extLst>
            <a:ext uri="{FF2B5EF4-FFF2-40B4-BE49-F238E27FC236}">
              <a16:creationId xmlns:a16="http://schemas.microsoft.com/office/drawing/2014/main" id="{2E0733D3-B7E5-4017-BF4C-156048F0E6B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050" y="4048125"/>
          <a:ext cx="2428875" cy="3584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19050</xdr:colOff>
      <xdr:row>87</xdr:row>
      <xdr:rowOff>171450</xdr:rowOff>
    </xdr:from>
    <xdr:to>
      <xdr:col>3</xdr:col>
      <xdr:colOff>866775</xdr:colOff>
      <xdr:row>92</xdr:row>
      <xdr:rowOff>47625</xdr:rowOff>
    </xdr:to>
    <xdr:pic>
      <xdr:nvPicPr>
        <xdr:cNvPr id="2" name="Picture 1">
          <a:extLst>
            <a:ext uri="{FF2B5EF4-FFF2-40B4-BE49-F238E27FC236}">
              <a16:creationId xmlns:a16="http://schemas.microsoft.com/office/drawing/2014/main" id="{3DD4DB7F-60E8-4DA8-B438-917EBA2915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0" y="17687925"/>
          <a:ext cx="847725" cy="857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sharepoint.com/sites/OfficeforFinancialSuccess-Ogrp/Shared%20Documents/General/%5eDrafts%20Current%20Projects/Personal%20Cash%20Flow%20DRAFT%20FOR%20FORMATTING.xlsm" TargetMode="External"/><Relationship Id="rId1" Type="http://schemas.openxmlformats.org/officeDocument/2006/relationships/externalLinkPath" Target="/sites/OfficeforFinancialSuccess-Ogrp/Shared%20Documents/General/%5eDrafts%20Current%20Projects/Personal%20Cash%20Flow%20DRAFT%20FOR%20FORMATT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Cash Flow Calendar"/>
      <sheetName val="Personal Cash Flow DRAFT FOR FO"/>
    </sheetNames>
    <sheetDataSet>
      <sheetData sheetId="0"/>
      <sheetData sheetId="1"/>
      <sheetData sheetId="2"/>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EA705AA9-805C-42EB-B004-119F55A69657}"/>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nancialsuccess.missouri.edu/resources/" TargetMode="External"/><Relationship Id="rId2" Type="http://schemas.openxmlformats.org/officeDocument/2006/relationships/hyperlink" Target="https://bit.ly/OFSFinancialSuccessWorkshops" TargetMode="External"/><Relationship Id="rId1" Type="http://schemas.openxmlformats.org/officeDocument/2006/relationships/hyperlink" Target="https://bit.ly/ScheduleOFSAppt" TargetMode="External"/><Relationship Id="rId6" Type="http://schemas.openxmlformats.org/officeDocument/2006/relationships/printerSettings" Target="../printerSettings/printerSettings1.bin"/><Relationship Id="rId5" Type="http://schemas.openxmlformats.org/officeDocument/2006/relationships/hyperlink" Target="mailto:%20financialsuccess@missouri.edu" TargetMode="External"/><Relationship Id="rId4" Type="http://schemas.openxmlformats.org/officeDocument/2006/relationships/hyperlink" Target="https://www.instagram.com/mizzouof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ashiers.missouri.edu/tuition-and-fees/graduate-tuition/" TargetMode="External"/><Relationship Id="rId13" Type="http://schemas.openxmlformats.org/officeDocument/2006/relationships/hyperlink" Target="http://www.fafsa.gov/" TargetMode="External"/><Relationship Id="rId18" Type="http://schemas.openxmlformats.org/officeDocument/2006/relationships/hyperlink" Target="https://parking.missouri.edu/rates/" TargetMode="External"/><Relationship Id="rId26" Type="http://schemas.openxmlformats.org/officeDocument/2006/relationships/hyperlink" Target="https://youtu.be/PJSDf1NaZaU" TargetMode="External"/><Relationship Id="rId3" Type="http://schemas.openxmlformats.org/officeDocument/2006/relationships/hyperlink" Target="https://cashiers.missouri.edu/" TargetMode="External"/><Relationship Id="rId21" Type="http://schemas.openxmlformats.org/officeDocument/2006/relationships/hyperlink" Target="https://financialaid.missouri.edu/scholarships/undergraduate-scholarships/" TargetMode="External"/><Relationship Id="rId7" Type="http://schemas.openxmlformats.org/officeDocument/2006/relationships/hyperlink" Target="https://mizzouone.missouri.edu/task/all/view-my-financial-aid" TargetMode="External"/><Relationship Id="rId12" Type="http://schemas.openxmlformats.org/officeDocument/2006/relationships/hyperlink" Target="https://studentaid.gov/understand-aid/types/loans/subsidized-unsubsidized" TargetMode="External"/><Relationship Id="rId17" Type="http://schemas.openxmlformats.org/officeDocument/2006/relationships/hyperlink" Target="https://www.themizzoustore.com/textbook-information" TargetMode="External"/><Relationship Id="rId25" Type="http://schemas.openxmlformats.org/officeDocument/2006/relationships/hyperlink" Target="https://financialaid.missouri.edu/loans/" TargetMode="External"/><Relationship Id="rId2" Type="http://schemas.openxmlformats.org/officeDocument/2006/relationships/hyperlink" Target="https://financialsuccess.missouri.edu/" TargetMode="External"/><Relationship Id="rId16" Type="http://schemas.openxmlformats.org/officeDocument/2006/relationships/hyperlink" Target="https://financialaid.missouri.edu/cost-of-attendance/undergraduate/" TargetMode="External"/><Relationship Id="rId20" Type="http://schemas.openxmlformats.org/officeDocument/2006/relationships/hyperlink" Target="https://dining.missouri.edu/dining-plans/" TargetMode="External"/><Relationship Id="rId29" Type="http://schemas.openxmlformats.org/officeDocument/2006/relationships/vmlDrawing" Target="../drawings/vmlDrawing1.vml"/><Relationship Id="rId1" Type="http://schemas.openxmlformats.org/officeDocument/2006/relationships/hyperlink" Target="https://mizzouone.missouri.edu/collection/all/financial-aid-task-center" TargetMode="External"/><Relationship Id="rId6" Type="http://schemas.openxmlformats.org/officeDocument/2006/relationships/hyperlink" Target="https://bit.ly/ScheduleOFSAppt" TargetMode="External"/><Relationship Id="rId11" Type="http://schemas.openxmlformats.org/officeDocument/2006/relationships/hyperlink" Target="https://studentaid.gov/understand-aid/types/loans/subsidized-unsubsidized" TargetMode="External"/><Relationship Id="rId24" Type="http://schemas.openxmlformats.org/officeDocument/2006/relationships/hyperlink" Target="https://studentaid.gov/plus-app/" TargetMode="External"/><Relationship Id="rId5" Type="http://schemas.openxmlformats.org/officeDocument/2006/relationships/hyperlink" Target="https://mizzouone.missouri.edu/collection/all/cashiers-office" TargetMode="External"/><Relationship Id="rId15" Type="http://schemas.openxmlformats.org/officeDocument/2006/relationships/hyperlink" Target="https://mizzouone.missouri.edu/collection/all/financial-aid-task-center" TargetMode="External"/><Relationship Id="rId23" Type="http://schemas.openxmlformats.org/officeDocument/2006/relationships/hyperlink" Target="https://financialaid.missouri.edu/loans/" TargetMode="External"/><Relationship Id="rId28" Type="http://schemas.openxmlformats.org/officeDocument/2006/relationships/drawing" Target="../drawings/drawing1.xml"/><Relationship Id="rId10" Type="http://schemas.openxmlformats.org/officeDocument/2006/relationships/hyperlink" Target="https://cashiers.missouri.edu/tuition-and-fees/undergraduate-tuition/" TargetMode="External"/><Relationship Id="rId19" Type="http://schemas.openxmlformats.org/officeDocument/2006/relationships/hyperlink" Target="https://housing.missouri.edu/housing-options/" TargetMode="External"/><Relationship Id="rId4" Type="http://schemas.openxmlformats.org/officeDocument/2006/relationships/hyperlink" Target="https://financialaid.missouri.edu/" TargetMode="External"/><Relationship Id="rId9" Type="http://schemas.openxmlformats.org/officeDocument/2006/relationships/hyperlink" Target="https://cashiers.missouri.edu/tuition-and-fees/professional-tuition/" TargetMode="External"/><Relationship Id="rId14" Type="http://schemas.openxmlformats.org/officeDocument/2006/relationships/hyperlink" Target="http://www.studentaid.gov/" TargetMode="External"/><Relationship Id="rId22" Type="http://schemas.openxmlformats.org/officeDocument/2006/relationships/hyperlink" Target="https://financialaid.missouri.edu/scholarships/graduate-professional/"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1l3];/" TargetMode="External"/><Relationship Id="rId1" Type="http://schemas.openxmlformats.org/officeDocument/2006/relationships/hyperlink" Target="http://[s1l0];/"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labor.mo.gov/dls/minimum-wage" TargetMode="External"/></Relationships>
</file>

<file path=xl/worksheets/_rels/sheet6.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F5DE-70E0-40E1-8677-7F677CD1B81B}">
  <sheetPr>
    <tabColor rgb="FFFFFF00"/>
    <pageSetUpPr fitToPage="1"/>
  </sheetPr>
  <dimension ref="B1:J30"/>
  <sheetViews>
    <sheetView showGridLines="0" showRuler="0" topLeftCell="A3" zoomScaleNormal="100" zoomScalePageLayoutView="150" workbookViewId="0">
      <selection activeCell="B9" sqref="B9:J10"/>
    </sheetView>
  </sheetViews>
  <sheetFormatPr defaultRowHeight="15.75" x14ac:dyDescent="0.25"/>
  <cols>
    <col min="1" max="16384" width="9.140625" style="46"/>
  </cols>
  <sheetData>
    <row r="1" spans="2:10" ht="24" x14ac:dyDescent="0.4">
      <c r="B1" s="232" t="s">
        <v>296</v>
      </c>
      <c r="C1" s="232"/>
      <c r="D1" s="232"/>
      <c r="E1" s="232"/>
      <c r="F1" s="232"/>
      <c r="G1" s="232"/>
      <c r="H1" s="232"/>
      <c r="I1" s="232"/>
      <c r="J1" s="232"/>
    </row>
    <row r="3" spans="2:10" ht="18.75" x14ac:dyDescent="0.3">
      <c r="B3" s="233" t="s">
        <v>0</v>
      </c>
      <c r="C3" s="233"/>
      <c r="D3" s="233"/>
      <c r="E3" s="233"/>
      <c r="F3" s="234" t="s">
        <v>1</v>
      </c>
      <c r="G3" s="234"/>
      <c r="H3" s="234" t="s">
        <v>2</v>
      </c>
      <c r="I3" s="234"/>
      <c r="J3" s="225"/>
    </row>
    <row r="4" spans="2:10" x14ac:dyDescent="0.25">
      <c r="B4" s="236" t="s">
        <v>3</v>
      </c>
      <c r="C4" s="236"/>
      <c r="D4" s="236"/>
      <c r="E4" s="236"/>
      <c r="F4" s="236"/>
      <c r="G4" s="236"/>
      <c r="H4" s="236"/>
      <c r="I4" s="236"/>
      <c r="J4" s="236"/>
    </row>
    <row r="5" spans="2:10" x14ac:dyDescent="0.25">
      <c r="B5" s="236"/>
      <c r="C5" s="236"/>
      <c r="D5" s="236"/>
      <c r="E5" s="236"/>
      <c r="F5" s="236"/>
      <c r="G5" s="236"/>
      <c r="H5" s="236"/>
      <c r="I5" s="236"/>
      <c r="J5" s="236"/>
    </row>
    <row r="6" spans="2:10" x14ac:dyDescent="0.25">
      <c r="B6" s="236"/>
      <c r="C6" s="236"/>
      <c r="D6" s="236"/>
      <c r="E6" s="236"/>
      <c r="F6" s="236"/>
      <c r="G6" s="236"/>
      <c r="H6" s="236"/>
      <c r="I6" s="236"/>
      <c r="J6" s="236"/>
    </row>
    <row r="7" spans="2:10" x14ac:dyDescent="0.25">
      <c r="B7" s="236"/>
      <c r="C7" s="236"/>
      <c r="D7" s="236"/>
      <c r="E7" s="236"/>
      <c r="F7" s="236"/>
      <c r="G7" s="236"/>
      <c r="H7" s="236"/>
      <c r="I7" s="236"/>
      <c r="J7" s="236"/>
    </row>
    <row r="8" spans="2:10" ht="18.75" x14ac:dyDescent="0.3">
      <c r="B8" s="234" t="s">
        <v>4</v>
      </c>
      <c r="C8" s="234"/>
      <c r="D8" s="234"/>
      <c r="E8" s="234"/>
      <c r="F8" s="234"/>
      <c r="G8" s="234"/>
      <c r="H8" s="234"/>
      <c r="I8" s="234"/>
      <c r="J8" s="234"/>
    </row>
    <row r="9" spans="2:10" ht="18.75" customHeight="1" x14ac:dyDescent="0.25">
      <c r="B9" s="236" t="s">
        <v>5</v>
      </c>
      <c r="C9" s="236"/>
      <c r="D9" s="236"/>
      <c r="E9" s="236"/>
      <c r="F9" s="236"/>
      <c r="G9" s="236"/>
      <c r="H9" s="236"/>
      <c r="I9" s="236"/>
      <c r="J9" s="236"/>
    </row>
    <row r="10" spans="2:10" ht="18.75" customHeight="1" x14ac:dyDescent="0.25">
      <c r="B10" s="236"/>
      <c r="C10" s="236"/>
      <c r="D10" s="236"/>
      <c r="E10" s="236"/>
      <c r="F10" s="236"/>
      <c r="G10" s="236"/>
      <c r="H10" s="236"/>
      <c r="I10" s="236"/>
      <c r="J10" s="236"/>
    </row>
    <row r="11" spans="2:10" ht="18.75" customHeight="1" x14ac:dyDescent="0.3">
      <c r="B11" s="234" t="s">
        <v>6</v>
      </c>
      <c r="C11" s="234"/>
      <c r="D11" s="234"/>
      <c r="E11" s="234"/>
      <c r="F11" s="234"/>
      <c r="G11" s="234"/>
      <c r="H11" s="234"/>
      <c r="I11" s="234"/>
      <c r="J11" s="234"/>
    </row>
    <row r="12" spans="2:10" ht="18.75" customHeight="1" x14ac:dyDescent="0.25">
      <c r="B12" s="236" t="s">
        <v>7</v>
      </c>
      <c r="C12" s="236"/>
      <c r="D12" s="236"/>
      <c r="E12" s="236"/>
      <c r="F12" s="236"/>
      <c r="G12" s="236"/>
      <c r="H12" s="236"/>
      <c r="I12" s="236"/>
      <c r="J12" s="236"/>
    </row>
    <row r="13" spans="2:10" ht="18.75" x14ac:dyDescent="0.3">
      <c r="B13" s="237" t="s">
        <v>8</v>
      </c>
      <c r="C13" s="237"/>
      <c r="D13" s="237"/>
      <c r="E13" s="237"/>
      <c r="F13" s="237"/>
      <c r="G13" s="237"/>
      <c r="H13" s="237"/>
      <c r="I13" s="237"/>
      <c r="J13" s="237"/>
    </row>
    <row r="14" spans="2:10" ht="18.75" customHeight="1" x14ac:dyDescent="0.25">
      <c r="B14" s="236" t="s">
        <v>9</v>
      </c>
      <c r="C14" s="236"/>
      <c r="D14" s="236"/>
      <c r="E14" s="236"/>
      <c r="F14" s="236"/>
      <c r="G14" s="236"/>
      <c r="H14" s="236"/>
      <c r="I14" s="236"/>
      <c r="J14" s="236"/>
    </row>
    <row r="15" spans="2:10" ht="18.75" customHeight="1" x14ac:dyDescent="0.25">
      <c r="B15" s="236"/>
      <c r="C15" s="236"/>
      <c r="D15" s="236"/>
      <c r="E15" s="236"/>
      <c r="F15" s="236"/>
      <c r="G15" s="236"/>
      <c r="H15" s="236"/>
      <c r="I15" s="236"/>
      <c r="J15" s="236"/>
    </row>
    <row r="16" spans="2:10" ht="18.75" x14ac:dyDescent="0.3">
      <c r="B16" s="234" t="s">
        <v>10</v>
      </c>
      <c r="C16" s="234"/>
      <c r="D16" s="234"/>
      <c r="E16" s="234"/>
      <c r="F16" s="234"/>
      <c r="G16" s="234"/>
      <c r="H16" s="234"/>
      <c r="I16" s="234"/>
      <c r="J16" s="234"/>
    </row>
    <row r="17" spans="2:10" x14ac:dyDescent="0.25">
      <c r="B17" s="236" t="s">
        <v>11</v>
      </c>
      <c r="C17" s="236"/>
      <c r="D17" s="236"/>
      <c r="E17" s="236"/>
      <c r="F17" s="236"/>
      <c r="G17" s="236"/>
      <c r="H17" s="236"/>
      <c r="I17" s="236"/>
      <c r="J17" s="236"/>
    </row>
    <row r="18" spans="2:10" x14ac:dyDescent="0.25">
      <c r="B18" s="236"/>
      <c r="C18" s="236"/>
      <c r="D18" s="236"/>
      <c r="E18" s="236"/>
      <c r="F18" s="236"/>
      <c r="G18" s="236"/>
      <c r="H18" s="236"/>
      <c r="I18" s="236"/>
      <c r="J18" s="236"/>
    </row>
    <row r="19" spans="2:10" x14ac:dyDescent="0.25">
      <c r="B19" s="236"/>
      <c r="C19" s="236"/>
      <c r="D19" s="236"/>
      <c r="E19" s="236"/>
      <c r="F19" s="236"/>
      <c r="G19" s="236"/>
      <c r="H19" s="236"/>
      <c r="I19" s="236"/>
      <c r="J19" s="236"/>
    </row>
    <row r="20" spans="2:10" ht="18.75" x14ac:dyDescent="0.3">
      <c r="B20" s="234" t="s">
        <v>12</v>
      </c>
      <c r="C20" s="234"/>
      <c r="D20" s="234"/>
      <c r="E20" s="234"/>
      <c r="F20" s="234"/>
      <c r="G20" s="234"/>
      <c r="H20" s="234"/>
      <c r="I20" s="234"/>
      <c r="J20" s="234"/>
    </row>
    <row r="21" spans="2:10" ht="18.75" x14ac:dyDescent="0.25">
      <c r="B21" s="235" t="s">
        <v>13</v>
      </c>
      <c r="C21" s="235"/>
      <c r="D21" s="235"/>
      <c r="E21" s="235"/>
      <c r="F21" s="235"/>
      <c r="G21" s="235"/>
      <c r="H21" s="235"/>
      <c r="I21" s="235"/>
      <c r="J21" s="235"/>
    </row>
    <row r="22" spans="2:10" ht="18.75" x14ac:dyDescent="0.3">
      <c r="B22" s="237" t="s">
        <v>14</v>
      </c>
      <c r="C22" s="237"/>
      <c r="D22" s="237"/>
      <c r="E22" s="237"/>
      <c r="F22" s="237"/>
      <c r="G22" s="237"/>
      <c r="H22" s="237"/>
      <c r="I22" s="237"/>
      <c r="J22" s="237"/>
    </row>
    <row r="23" spans="2:10" ht="18.75" x14ac:dyDescent="0.25">
      <c r="B23" s="235" t="s">
        <v>15</v>
      </c>
      <c r="C23" s="235"/>
      <c r="D23" s="235"/>
      <c r="E23" s="235"/>
      <c r="F23" s="235"/>
      <c r="G23" s="235"/>
      <c r="H23" s="235"/>
      <c r="I23" s="235"/>
      <c r="J23" s="235"/>
    </row>
    <row r="24" spans="2:10" ht="18.75" x14ac:dyDescent="0.3">
      <c r="B24" s="226"/>
      <c r="C24" s="226"/>
      <c r="D24" s="226"/>
      <c r="E24" s="226"/>
      <c r="F24" s="226"/>
      <c r="G24" s="226"/>
      <c r="H24" s="226"/>
      <c r="I24" s="226"/>
      <c r="J24" s="226"/>
    </row>
    <row r="25" spans="2:10" ht="18.75" x14ac:dyDescent="0.3">
      <c r="B25" s="239" t="s">
        <v>16</v>
      </c>
      <c r="C25" s="239"/>
      <c r="D25" s="239"/>
      <c r="E25" s="239"/>
      <c r="F25" s="239"/>
      <c r="G25" s="239"/>
      <c r="H25" s="239"/>
      <c r="I25" s="239"/>
      <c r="J25" s="239"/>
    </row>
    <row r="26" spans="2:10" ht="18.75" x14ac:dyDescent="0.3">
      <c r="B26" s="238" t="s">
        <v>17</v>
      </c>
      <c r="C26" s="238"/>
      <c r="D26" s="238"/>
      <c r="E26" s="238"/>
      <c r="F26" s="238"/>
      <c r="G26" s="238"/>
      <c r="H26" s="238"/>
      <c r="I26" s="238"/>
      <c r="J26" s="238"/>
    </row>
    <row r="27" spans="2:10" ht="18.75" x14ac:dyDescent="0.3">
      <c r="B27" s="227" t="s">
        <v>18</v>
      </c>
      <c r="C27" s="226"/>
      <c r="D27" s="226"/>
      <c r="E27" s="226"/>
      <c r="F27" s="226"/>
      <c r="G27" s="226"/>
      <c r="H27" s="226"/>
      <c r="I27" s="226"/>
      <c r="J27" s="226"/>
    </row>
    <row r="28" spans="2:10" ht="18.75" x14ac:dyDescent="0.3">
      <c r="B28" s="227" t="s">
        <v>19</v>
      </c>
      <c r="C28" s="226"/>
      <c r="D28" s="226"/>
      <c r="E28" s="226"/>
      <c r="F28" s="226"/>
      <c r="G28" s="226"/>
      <c r="H28" s="226"/>
      <c r="I28" s="226"/>
      <c r="J28" s="226"/>
    </row>
    <row r="29" spans="2:10" ht="18.75" x14ac:dyDescent="0.3">
      <c r="B29" s="227" t="s">
        <v>20</v>
      </c>
      <c r="C29" s="226"/>
      <c r="D29" s="226"/>
      <c r="E29" s="226"/>
      <c r="F29" s="226"/>
      <c r="G29" s="226"/>
      <c r="H29" s="226"/>
      <c r="I29" s="226"/>
      <c r="J29" s="226"/>
    </row>
    <row r="30" spans="2:10" ht="18.75" x14ac:dyDescent="0.3">
      <c r="B30" s="227" t="s">
        <v>21</v>
      </c>
      <c r="C30" s="226"/>
      <c r="D30" s="226"/>
      <c r="E30" s="226"/>
      <c r="F30" s="226"/>
      <c r="G30" s="226"/>
      <c r="H30" s="226"/>
      <c r="I30" s="226"/>
      <c r="J30" s="226"/>
    </row>
  </sheetData>
  <mergeCells count="19">
    <mergeCell ref="B26:J26"/>
    <mergeCell ref="B22:J22"/>
    <mergeCell ref="B23:J23"/>
    <mergeCell ref="B12:J12"/>
    <mergeCell ref="B11:J11"/>
    <mergeCell ref="B25:J25"/>
    <mergeCell ref="B14:J15"/>
    <mergeCell ref="B21:J21"/>
    <mergeCell ref="B8:J8"/>
    <mergeCell ref="B9:J10"/>
    <mergeCell ref="B4:J7"/>
    <mergeCell ref="B13:J13"/>
    <mergeCell ref="B16:J16"/>
    <mergeCell ref="B17:J19"/>
    <mergeCell ref="B1:J1"/>
    <mergeCell ref="B3:E3"/>
    <mergeCell ref="F3:G3"/>
    <mergeCell ref="H3:I3"/>
    <mergeCell ref="B20:J20"/>
  </mergeCells>
  <hyperlinks>
    <hyperlink ref="B16:J16" location="'Plan for Future Expenses'!A1" display="Revolving Savings Planner " xr:uid="{4D698C6C-A30A-4974-9A90-C8FEDBD38587}"/>
    <hyperlink ref="B20:J20" location="'Scholarship Renewal Tracker'!A1" display="Scholarship Renewal Tracker" xr:uid="{C8985B27-C7EF-4D9B-8223-F5423F8FBBAC}"/>
    <hyperlink ref="B8:J8" location="'MU Bill or Refund Estimate'!A1" display="Mizzou Bill or Refund Estimate" xr:uid="{8FE87C8C-43ED-4390-A0F0-1CB502BC83FB}"/>
    <hyperlink ref="F3:G3" location="'Budget Template Off-Campus'!A1" display="Off-Campus" xr:uid="{75B72A68-B950-492D-9052-57BD4ABAFB99}"/>
    <hyperlink ref="H3:I3" location="'Budget Template On-Campus'!A1" display="On-Campus" xr:uid="{B5FA5093-8909-447C-AFF4-CD2909F13366}"/>
    <hyperlink ref="B22:J22" location="'Financial Goals'!A1" display="Financial Goals" xr:uid="{F5C9517C-A233-46C1-BD24-8AD212FEE579}"/>
    <hyperlink ref="B13:J13" location="'Expense Tracker'!A1" display="Expense Tracker " xr:uid="{1D7D4770-9255-4B8C-9A7D-B92B3D4AA872}"/>
    <hyperlink ref="B11:J11" location="'Take-Home Pay Estimate'!A1" display="Take-Home Pay Estimate" xr:uid="{A090B486-999D-46E3-B908-5BD3B28E656F}"/>
    <hyperlink ref="B26:J26" r:id="rId1" display="1-on-1 Consultations: https://bit.ly/ScheduleOFSAppt " xr:uid="{303698E7-386F-4B59-8FEE-C9DF22A7AB90}"/>
    <hyperlink ref="B27" r:id="rId2" xr:uid="{FDF09B28-8FDA-430A-A576-B462DC3CD788}"/>
    <hyperlink ref="B28" r:id="rId3" xr:uid="{6C88867E-4101-41DA-B110-32A02EF92D19}"/>
    <hyperlink ref="B29" r:id="rId4" xr:uid="{F52F8F3C-1D17-468F-B5AA-C3F9036534B2}"/>
    <hyperlink ref="B30" r:id="rId5" xr:uid="{F0DAE9F1-70C9-470D-90D4-DFD53BF6BCF5}"/>
  </hyperlinks>
  <printOptions horizontalCentered="1"/>
  <pageMargins left="0.7" right="0.7" top="0.75" bottom="0.75" header="0.3" footer="0.3"/>
  <pageSetup scale="82"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74581-1BEC-4E63-B43F-5B43DF7C53ED}">
  <sheetPr>
    <tabColor rgb="FFF6D37A"/>
    <pageSetUpPr fitToPage="1"/>
  </sheetPr>
  <dimension ref="B2:K82"/>
  <sheetViews>
    <sheetView showGridLines="0" showRuler="0" zoomScaleNormal="100" workbookViewId="0">
      <selection activeCell="E43" sqref="E43"/>
    </sheetView>
  </sheetViews>
  <sheetFormatPr defaultRowHeight="15" x14ac:dyDescent="0.25"/>
  <cols>
    <col min="2" max="2" width="23" customWidth="1"/>
    <col min="3" max="3" width="8.7109375" customWidth="1"/>
    <col min="4" max="4" width="21.42578125" customWidth="1"/>
    <col min="5" max="5" width="14.5703125" customWidth="1"/>
    <col min="6" max="6" width="8.28515625" customWidth="1"/>
    <col min="7" max="7" width="8.140625" customWidth="1"/>
    <col min="8" max="8" width="23.140625" customWidth="1"/>
    <col min="9" max="9" width="23.5703125" customWidth="1"/>
    <col min="10" max="10" width="14.42578125" customWidth="1"/>
  </cols>
  <sheetData>
    <row r="2" spans="2:10" ht="24" x14ac:dyDescent="0.25">
      <c r="B2" s="293" t="s">
        <v>163</v>
      </c>
      <c r="C2" s="293"/>
      <c r="D2" s="293"/>
      <c r="E2" s="293"/>
      <c r="F2" s="293"/>
      <c r="G2" s="293"/>
      <c r="H2" s="293"/>
      <c r="I2" s="293"/>
      <c r="J2" s="293"/>
    </row>
    <row r="3" spans="2:10" ht="22.5" customHeight="1" x14ac:dyDescent="0.25">
      <c r="B3" s="366" t="s">
        <v>164</v>
      </c>
      <c r="C3" s="366"/>
      <c r="D3" s="366"/>
      <c r="E3" s="366"/>
      <c r="F3" s="366"/>
      <c r="G3" s="366"/>
      <c r="H3" s="366"/>
      <c r="I3" s="366"/>
      <c r="J3" s="366"/>
    </row>
    <row r="4" spans="2:10" ht="18.75" x14ac:dyDescent="0.25">
      <c r="B4" s="361" t="s">
        <v>165</v>
      </c>
      <c r="C4" s="361"/>
      <c r="D4" s="361"/>
      <c r="E4" s="361"/>
      <c r="F4" s="361"/>
      <c r="G4" s="361"/>
      <c r="H4" s="361"/>
      <c r="I4" s="361"/>
      <c r="J4" s="361"/>
    </row>
    <row r="5" spans="2:10" ht="8.25" customHeight="1" x14ac:dyDescent="0.25">
      <c r="B5" s="181"/>
      <c r="C5" s="181"/>
      <c r="D5" s="181"/>
      <c r="E5" s="181"/>
      <c r="F5" s="181"/>
      <c r="G5" s="181"/>
      <c r="H5" s="181"/>
      <c r="I5" s="181"/>
      <c r="J5" s="181"/>
    </row>
    <row r="6" spans="2:10" ht="15" customHeight="1" x14ac:dyDescent="0.25">
      <c r="B6" s="292" t="s">
        <v>166</v>
      </c>
      <c r="C6" s="292"/>
      <c r="D6" s="292"/>
      <c r="E6" s="292"/>
      <c r="F6" s="292"/>
      <c r="G6" s="292"/>
      <c r="H6" s="292"/>
      <c r="I6" s="292"/>
      <c r="J6" s="292"/>
    </row>
    <row r="7" spans="2:10" ht="15" customHeight="1" x14ac:dyDescent="0.25">
      <c r="B7" s="292"/>
      <c r="C7" s="292"/>
      <c r="D7" s="292"/>
      <c r="E7" s="292"/>
      <c r="F7" s="292"/>
      <c r="G7" s="292"/>
      <c r="H7" s="292"/>
      <c r="I7" s="292"/>
      <c r="J7" s="292"/>
    </row>
    <row r="8" spans="2:10" ht="15.75" x14ac:dyDescent="0.25">
      <c r="B8" s="189"/>
      <c r="C8" s="189"/>
      <c r="D8" s="189"/>
      <c r="E8" s="189"/>
      <c r="F8" s="189"/>
      <c r="G8" s="189"/>
      <c r="H8" s="189"/>
      <c r="I8" s="189"/>
      <c r="J8" s="189"/>
    </row>
    <row r="9" spans="2:10" ht="15.75" x14ac:dyDescent="0.25">
      <c r="B9" s="362" t="s">
        <v>167</v>
      </c>
      <c r="C9" s="363"/>
      <c r="D9" s="363"/>
      <c r="E9" s="364"/>
      <c r="F9" s="10"/>
      <c r="G9" s="2"/>
      <c r="H9" s="365"/>
      <c r="I9" s="365"/>
      <c r="J9" s="365"/>
    </row>
    <row r="10" spans="2:10" ht="15.75" x14ac:dyDescent="0.25">
      <c r="B10" s="327" t="s">
        <v>168</v>
      </c>
      <c r="C10" s="328"/>
      <c r="D10" s="328"/>
      <c r="E10" s="145"/>
      <c r="F10" s="190"/>
      <c r="G10" s="2"/>
      <c r="H10" s="329" t="s">
        <v>168</v>
      </c>
      <c r="I10" s="330"/>
      <c r="J10" s="331"/>
    </row>
    <row r="11" spans="2:10" ht="15.75" x14ac:dyDescent="0.25">
      <c r="B11" s="352" t="s">
        <v>169</v>
      </c>
      <c r="C11" s="353"/>
      <c r="D11" s="354"/>
      <c r="E11" s="146"/>
      <c r="F11" s="190"/>
      <c r="G11" s="2"/>
      <c r="H11" s="349" t="s">
        <v>170</v>
      </c>
      <c r="I11" s="350"/>
      <c r="J11" s="351"/>
    </row>
    <row r="12" spans="2:10" ht="15.75" x14ac:dyDescent="0.25">
      <c r="B12" s="355" t="s">
        <v>171</v>
      </c>
      <c r="C12" s="356"/>
      <c r="D12" s="356"/>
      <c r="E12" s="146"/>
      <c r="F12" s="190"/>
      <c r="G12" s="2"/>
      <c r="H12" s="349"/>
      <c r="I12" s="350"/>
      <c r="J12" s="351"/>
    </row>
    <row r="13" spans="2:10" ht="15.75" x14ac:dyDescent="0.25">
      <c r="B13" s="355" t="s">
        <v>172</v>
      </c>
      <c r="C13" s="356"/>
      <c r="D13" s="356"/>
      <c r="E13" s="146"/>
      <c r="F13" s="190"/>
      <c r="G13" s="2"/>
      <c r="H13" s="349"/>
      <c r="I13" s="350"/>
      <c r="J13" s="351"/>
    </row>
    <row r="14" spans="2:10" ht="15.75" customHeight="1" x14ac:dyDescent="0.25">
      <c r="B14" s="355" t="s">
        <v>173</v>
      </c>
      <c r="C14" s="356"/>
      <c r="D14" s="356"/>
      <c r="E14" s="146"/>
      <c r="F14" s="190"/>
      <c r="G14" s="2"/>
      <c r="H14" s="418" t="s">
        <v>174</v>
      </c>
      <c r="I14" s="419"/>
      <c r="J14" s="420"/>
    </row>
    <row r="15" spans="2:10" ht="16.5" customHeight="1" thickBot="1" x14ac:dyDescent="0.3">
      <c r="B15" s="359" t="s">
        <v>175</v>
      </c>
      <c r="C15" s="360"/>
      <c r="D15" s="360"/>
      <c r="E15" s="147"/>
      <c r="F15" s="190"/>
      <c r="G15" s="2"/>
      <c r="H15" s="346" t="s">
        <v>176</v>
      </c>
      <c r="I15" s="347"/>
      <c r="J15" s="348"/>
    </row>
    <row r="16" spans="2:10" ht="16.5" customHeight="1" thickTop="1" x14ac:dyDescent="0.25">
      <c r="B16" s="371" t="s">
        <v>177</v>
      </c>
      <c r="C16" s="372"/>
      <c r="D16" s="372"/>
      <c r="E16" s="191">
        <f>SUM(E10:E15)</f>
        <v>0</v>
      </c>
      <c r="F16" s="192"/>
      <c r="G16" s="2"/>
      <c r="H16" s="421" t="s">
        <v>178</v>
      </c>
      <c r="I16" s="422"/>
      <c r="J16" s="423"/>
    </row>
    <row r="17" spans="2:11" ht="15.75" customHeight="1" x14ac:dyDescent="0.25">
      <c r="B17" s="2"/>
      <c r="C17" s="2"/>
      <c r="D17" s="2"/>
      <c r="E17" s="4"/>
      <c r="F17" s="4"/>
      <c r="G17" s="134"/>
    </row>
    <row r="18" spans="2:11" ht="15.75" customHeight="1" x14ac:dyDescent="0.25">
      <c r="B18" s="373" t="s">
        <v>179</v>
      </c>
      <c r="C18" s="374"/>
      <c r="D18" s="374"/>
      <c r="E18" s="375"/>
      <c r="F18" s="170"/>
      <c r="G18" s="2"/>
      <c r="H18" s="414" t="s">
        <v>180</v>
      </c>
      <c r="I18" s="414"/>
      <c r="J18" s="414"/>
    </row>
    <row r="19" spans="2:11" ht="15.75" x14ac:dyDescent="0.25">
      <c r="B19" s="376" t="s">
        <v>181</v>
      </c>
      <c r="C19" s="377"/>
      <c r="D19" s="378"/>
      <c r="E19" s="379"/>
      <c r="F19" s="194"/>
      <c r="G19" s="5"/>
      <c r="H19" s="414"/>
      <c r="I19" s="414"/>
      <c r="J19" s="414"/>
    </row>
    <row r="20" spans="2:11" ht="15.75" x14ac:dyDescent="0.25">
      <c r="B20" s="376"/>
      <c r="C20" s="377"/>
      <c r="D20" s="378"/>
      <c r="E20" s="379"/>
      <c r="F20" s="194"/>
      <c r="G20" s="5"/>
      <c r="H20" s="414"/>
      <c r="I20" s="414"/>
      <c r="J20" s="414"/>
    </row>
    <row r="21" spans="2:11" ht="15.75" x14ac:dyDescent="0.25">
      <c r="B21" s="376"/>
      <c r="C21" s="377"/>
      <c r="D21" s="378"/>
      <c r="E21" s="379"/>
      <c r="F21" s="194"/>
      <c r="G21" s="5"/>
      <c r="H21" s="414"/>
      <c r="I21" s="414"/>
      <c r="J21" s="414"/>
    </row>
    <row r="22" spans="2:11" ht="15.75" x14ac:dyDescent="0.25">
      <c r="B22" s="376"/>
      <c r="C22" s="377"/>
      <c r="D22" s="378"/>
      <c r="E22" s="379"/>
      <c r="F22" s="194"/>
      <c r="G22" s="5"/>
      <c r="H22" s="414"/>
      <c r="I22" s="414"/>
      <c r="J22" s="414"/>
    </row>
    <row r="23" spans="2:11" ht="15.75" x14ac:dyDescent="0.25">
      <c r="B23" s="380"/>
      <c r="C23" s="378"/>
      <c r="D23" s="378"/>
      <c r="E23" s="379"/>
      <c r="F23" s="194"/>
      <c r="G23" s="5"/>
      <c r="H23" s="414"/>
      <c r="I23" s="414"/>
      <c r="J23" s="414"/>
    </row>
    <row r="24" spans="2:11" ht="15.75" x14ac:dyDescent="0.25">
      <c r="B24" s="415" t="s">
        <v>182</v>
      </c>
      <c r="C24" s="416"/>
      <c r="D24" s="416"/>
      <c r="E24" s="231" t="s">
        <v>183</v>
      </c>
      <c r="F24" s="194"/>
      <c r="G24" s="5"/>
      <c r="H24" s="414"/>
      <c r="I24" s="414"/>
      <c r="J24" s="414"/>
    </row>
    <row r="25" spans="2:11" ht="15.75" customHeight="1" x14ac:dyDescent="0.25">
      <c r="B25" s="381"/>
      <c r="C25" s="382"/>
      <c r="D25" s="383"/>
      <c r="E25" s="229"/>
      <c r="F25" s="195"/>
      <c r="G25" s="13"/>
      <c r="H25" s="193"/>
      <c r="I25" s="193"/>
      <c r="J25" s="193"/>
    </row>
    <row r="26" spans="2:11" ht="15.75" x14ac:dyDescent="0.25">
      <c r="B26" s="384"/>
      <c r="C26" s="385"/>
      <c r="D26" s="385"/>
      <c r="E26" s="220"/>
      <c r="F26" s="195"/>
      <c r="G26" s="13"/>
      <c r="H26" s="193"/>
      <c r="I26" s="193"/>
      <c r="J26" s="193"/>
      <c r="K26" s="20"/>
    </row>
    <row r="27" spans="2:11" ht="15.75" customHeight="1" x14ac:dyDescent="0.25">
      <c r="B27" s="384"/>
      <c r="C27" s="385"/>
      <c r="D27" s="385"/>
      <c r="E27" s="221"/>
      <c r="F27" s="195"/>
      <c r="G27" s="196"/>
      <c r="K27" s="20"/>
    </row>
    <row r="28" spans="2:11" ht="16.5" customHeight="1" x14ac:dyDescent="0.25">
      <c r="B28" s="384"/>
      <c r="C28" s="385"/>
      <c r="D28" s="385"/>
      <c r="E28" s="219"/>
      <c r="F28" s="195"/>
      <c r="G28" s="135"/>
      <c r="K28" s="131"/>
    </row>
    <row r="29" spans="2:11" ht="16.5" customHeight="1" x14ac:dyDescent="0.25">
      <c r="B29" s="218"/>
      <c r="C29" s="148"/>
      <c r="D29" s="148"/>
      <c r="E29" s="219"/>
      <c r="F29" s="195"/>
      <c r="G29" s="135"/>
      <c r="K29" s="131"/>
    </row>
    <row r="30" spans="2:11" ht="16.5" customHeight="1" x14ac:dyDescent="0.25">
      <c r="B30" s="384"/>
      <c r="C30" s="385"/>
      <c r="D30" s="385"/>
      <c r="E30" s="219"/>
      <c r="F30" s="195"/>
      <c r="G30" s="135"/>
      <c r="H30" s="357" t="s">
        <v>184</v>
      </c>
      <c r="I30" s="358"/>
      <c r="J30" s="358"/>
      <c r="K30" s="170"/>
    </row>
    <row r="31" spans="2:11" ht="15.75" customHeight="1" thickBot="1" x14ac:dyDescent="0.3">
      <c r="B31" s="367"/>
      <c r="C31" s="368"/>
      <c r="D31" s="368"/>
      <c r="E31" s="222"/>
      <c r="F31" s="195"/>
      <c r="G31" s="135"/>
      <c r="H31" s="369" t="s">
        <v>185</v>
      </c>
      <c r="I31" s="370"/>
      <c r="J31" s="224">
        <f>E16-E32</f>
        <v>0</v>
      </c>
    </row>
    <row r="32" spans="2:11" ht="15.75" customHeight="1" thickTop="1" x14ac:dyDescent="0.25">
      <c r="B32" s="371" t="s">
        <v>186</v>
      </c>
      <c r="C32" s="372"/>
      <c r="D32" s="372"/>
      <c r="E32" s="223">
        <f>SUM(E25:E31)</f>
        <v>0</v>
      </c>
      <c r="F32" s="172"/>
      <c r="G32" s="135"/>
      <c r="H32" s="410" t="s">
        <v>187</v>
      </c>
      <c r="I32" s="411"/>
      <c r="J32" s="197" t="str">
        <f>IF(J31&gt;0.01,J31/4,"n/a")</f>
        <v>n/a</v>
      </c>
    </row>
    <row r="33" spans="2:11" ht="15.75" customHeight="1" x14ac:dyDescent="0.25">
      <c r="B33" s="198"/>
      <c r="C33" s="198"/>
      <c r="D33" s="198"/>
      <c r="E33" s="172"/>
      <c r="F33" s="172"/>
      <c r="G33" s="135"/>
      <c r="H33" s="427" t="s">
        <v>188</v>
      </c>
      <c r="I33" s="427"/>
      <c r="J33" s="427"/>
    </row>
    <row r="34" spans="2:11" ht="15.75" customHeight="1" x14ac:dyDescent="0.25">
      <c r="B34" s="428" t="s">
        <v>189</v>
      </c>
      <c r="C34" s="429"/>
      <c r="D34" s="429"/>
      <c r="E34" s="430"/>
      <c r="F34" s="170"/>
      <c r="G34" s="135"/>
      <c r="H34" s="289"/>
      <c r="I34" s="289"/>
      <c r="J34" s="289"/>
    </row>
    <row r="35" spans="2:11" ht="15.75" customHeight="1" x14ac:dyDescent="0.25">
      <c r="B35" s="402" t="s">
        <v>190</v>
      </c>
      <c r="C35" s="377"/>
      <c r="D35" s="377"/>
      <c r="E35" s="403"/>
      <c r="F35" s="20"/>
      <c r="G35" s="135"/>
      <c r="H35" s="289"/>
      <c r="I35" s="289"/>
      <c r="J35" s="289"/>
    </row>
    <row r="36" spans="2:11" ht="15.75" customHeight="1" x14ac:dyDescent="0.25">
      <c r="B36" s="402"/>
      <c r="C36" s="377"/>
      <c r="D36" s="377"/>
      <c r="E36" s="403"/>
      <c r="F36" s="20"/>
      <c r="G36" s="135"/>
      <c r="H36" s="289"/>
      <c r="I36" s="289"/>
      <c r="J36" s="289"/>
    </row>
    <row r="37" spans="2:11" ht="15.75" customHeight="1" x14ac:dyDescent="0.25">
      <c r="B37" s="431" t="s">
        <v>191</v>
      </c>
      <c r="C37" s="432"/>
      <c r="D37" s="432"/>
      <c r="E37" s="433"/>
      <c r="F37" s="149"/>
      <c r="G37" s="135"/>
      <c r="H37" s="289"/>
      <c r="I37" s="289"/>
      <c r="J37" s="289"/>
    </row>
    <row r="38" spans="2:11" ht="15.75" customHeight="1" x14ac:dyDescent="0.25">
      <c r="B38" s="431"/>
      <c r="C38" s="432"/>
      <c r="D38" s="432"/>
      <c r="E38" s="433"/>
      <c r="F38" s="149"/>
      <c r="G38" s="135"/>
      <c r="H38" s="180"/>
      <c r="I38" s="180"/>
      <c r="J38" s="180"/>
    </row>
    <row r="39" spans="2:11" ht="15.75" customHeight="1" x14ac:dyDescent="0.25">
      <c r="B39" s="424" t="s">
        <v>192</v>
      </c>
      <c r="C39" s="289"/>
      <c r="D39" s="289"/>
      <c r="E39" s="425"/>
      <c r="F39" s="180"/>
      <c r="G39" s="135"/>
      <c r="H39" s="426" t="s">
        <v>193</v>
      </c>
      <c r="I39" s="426"/>
      <c r="J39" s="426"/>
      <c r="K39" s="150"/>
    </row>
    <row r="40" spans="2:11" ht="15.75" customHeight="1" x14ac:dyDescent="0.25">
      <c r="B40" s="424"/>
      <c r="C40" s="289"/>
      <c r="D40" s="289"/>
      <c r="E40" s="425"/>
      <c r="F40" s="180"/>
      <c r="G40" s="135"/>
      <c r="H40" s="426"/>
      <c r="I40" s="426"/>
      <c r="J40" s="426"/>
      <c r="K40" s="150"/>
    </row>
    <row r="41" spans="2:11" ht="15.75" customHeight="1" x14ac:dyDescent="0.25">
      <c r="B41" s="424"/>
      <c r="C41" s="289"/>
      <c r="D41" s="289"/>
      <c r="E41" s="425"/>
      <c r="F41" s="180"/>
      <c r="G41" s="135"/>
      <c r="H41" s="426"/>
      <c r="I41" s="426"/>
      <c r="J41" s="426"/>
    </row>
    <row r="42" spans="2:11" ht="15.75" customHeight="1" x14ac:dyDescent="0.25">
      <c r="B42" s="417" t="s">
        <v>194</v>
      </c>
      <c r="C42" s="416"/>
      <c r="D42" s="416"/>
      <c r="E42" s="230" t="s">
        <v>183</v>
      </c>
      <c r="F42" s="180"/>
      <c r="G42" s="135"/>
      <c r="H42" s="228"/>
      <c r="I42" s="228"/>
      <c r="J42" s="228"/>
    </row>
    <row r="43" spans="2:11" ht="15.75" x14ac:dyDescent="0.25">
      <c r="B43" s="386" t="s">
        <v>195</v>
      </c>
      <c r="C43" s="387"/>
      <c r="D43" s="387"/>
      <c r="E43" s="173"/>
      <c r="F43" s="199"/>
      <c r="G43" s="135"/>
    </row>
    <row r="44" spans="2:11" ht="15.75" x14ac:dyDescent="0.25">
      <c r="B44" s="386" t="s">
        <v>196</v>
      </c>
      <c r="C44" s="387"/>
      <c r="D44" s="387"/>
      <c r="E44" s="173"/>
      <c r="F44" s="199"/>
      <c r="G44" s="135"/>
    </row>
    <row r="45" spans="2:11" ht="15.75" customHeight="1" x14ac:dyDescent="0.25">
      <c r="B45" s="388" t="s">
        <v>197</v>
      </c>
      <c r="C45" s="389"/>
      <c r="D45" s="389"/>
      <c r="E45" s="173"/>
      <c r="F45" s="199"/>
      <c r="G45" s="2"/>
      <c r="H45" s="357" t="s">
        <v>198</v>
      </c>
      <c r="I45" s="358"/>
      <c r="J45" s="358"/>
    </row>
    <row r="46" spans="2:11" ht="15" customHeight="1" thickBot="1" x14ac:dyDescent="0.3">
      <c r="B46" s="404" t="s">
        <v>199</v>
      </c>
      <c r="C46" s="405"/>
      <c r="D46" s="405"/>
      <c r="E46" s="174"/>
      <c r="F46" s="139"/>
      <c r="G46" s="2"/>
      <c r="H46" s="406" t="s">
        <v>200</v>
      </c>
      <c r="I46" s="407"/>
      <c r="J46" s="224">
        <f>E16-E32-E47</f>
        <v>0</v>
      </c>
    </row>
    <row r="47" spans="2:11" ht="15.75" customHeight="1" thickTop="1" x14ac:dyDescent="0.25">
      <c r="B47" s="408" t="s">
        <v>201</v>
      </c>
      <c r="C47" s="409"/>
      <c r="D47" s="409"/>
      <c r="E47" s="171">
        <f>SUM(E43:E46)</f>
        <v>0</v>
      </c>
      <c r="F47" s="172"/>
      <c r="G47" s="2"/>
      <c r="H47" s="410" t="s">
        <v>187</v>
      </c>
      <c r="I47" s="411"/>
      <c r="J47" s="197" t="str">
        <f>IF(J46&gt;0.1,J46/4,"n/a")</f>
        <v>n/a</v>
      </c>
    </row>
    <row r="48" spans="2:11" ht="15.75" customHeight="1" x14ac:dyDescent="0.25">
      <c r="G48" s="2"/>
    </row>
    <row r="49" spans="2:10" ht="15" customHeight="1" x14ac:dyDescent="0.25">
      <c r="G49" s="2"/>
      <c r="H49" s="200"/>
      <c r="I49" s="200"/>
      <c r="J49" s="200"/>
    </row>
    <row r="50" spans="2:10" ht="15" customHeight="1" x14ac:dyDescent="0.25">
      <c r="B50" s="412" t="s">
        <v>202</v>
      </c>
      <c r="C50" s="413"/>
      <c r="D50" s="413"/>
      <c r="E50" s="413"/>
      <c r="F50" s="413"/>
      <c r="G50" s="413"/>
      <c r="H50" s="413"/>
      <c r="I50" s="413"/>
      <c r="J50" s="413"/>
    </row>
    <row r="51" spans="2:10" ht="17.25" customHeight="1" x14ac:dyDescent="0.25">
      <c r="B51" s="393" t="s">
        <v>203</v>
      </c>
      <c r="C51" s="394"/>
      <c r="D51" s="394"/>
      <c r="E51" s="395"/>
      <c r="F51" s="396" t="s">
        <v>204</v>
      </c>
      <c r="G51" s="397"/>
      <c r="H51" s="393" t="s">
        <v>205</v>
      </c>
      <c r="I51" s="394"/>
      <c r="J51" s="395"/>
    </row>
    <row r="52" spans="2:10" ht="15.75" customHeight="1" x14ac:dyDescent="0.25">
      <c r="B52" s="398" t="s">
        <v>206</v>
      </c>
      <c r="C52" s="399"/>
      <c r="D52" s="399"/>
      <c r="E52" s="400"/>
      <c r="F52" s="396"/>
      <c r="G52" s="397"/>
      <c r="H52" s="338" t="s">
        <v>207</v>
      </c>
      <c r="I52" s="338"/>
      <c r="J52" s="338"/>
    </row>
    <row r="53" spans="2:10" ht="15.75" customHeight="1" x14ac:dyDescent="0.25">
      <c r="B53" s="398"/>
      <c r="C53" s="399"/>
      <c r="D53" s="399"/>
      <c r="E53" s="400"/>
      <c r="F53" s="175"/>
      <c r="G53" s="11"/>
      <c r="H53" s="338"/>
      <c r="I53" s="338"/>
      <c r="J53" s="338"/>
    </row>
    <row r="54" spans="2:10" ht="15.75" x14ac:dyDescent="0.25">
      <c r="B54" s="398"/>
      <c r="C54" s="399"/>
      <c r="D54" s="399"/>
      <c r="E54" s="400"/>
      <c r="F54" s="175"/>
      <c r="G54" s="11"/>
      <c r="H54" s="338"/>
      <c r="I54" s="338"/>
      <c r="J54" s="338"/>
    </row>
    <row r="55" spans="2:10" ht="15.75" x14ac:dyDescent="0.25">
      <c r="B55" s="398"/>
      <c r="C55" s="399"/>
      <c r="D55" s="399"/>
      <c r="E55" s="400"/>
      <c r="F55" s="175"/>
      <c r="G55" s="11"/>
      <c r="H55" s="338"/>
      <c r="I55" s="338"/>
      <c r="J55" s="338"/>
    </row>
    <row r="56" spans="2:10" ht="15.75" customHeight="1" x14ac:dyDescent="0.25">
      <c r="B56" s="401" t="s">
        <v>208</v>
      </c>
      <c r="C56" s="401"/>
      <c r="D56" s="401"/>
      <c r="E56" s="176" t="str">
        <f>J32</f>
        <v>n/a</v>
      </c>
      <c r="F56" s="177"/>
      <c r="G56" s="11"/>
      <c r="H56" s="338"/>
      <c r="I56" s="338"/>
      <c r="J56" s="338"/>
    </row>
    <row r="57" spans="2:10" ht="15.75" customHeight="1" x14ac:dyDescent="0.25">
      <c r="B57" s="401" t="s">
        <v>209</v>
      </c>
      <c r="C57" s="401"/>
      <c r="D57" s="401"/>
      <c r="E57" s="176" t="str">
        <f>J47</f>
        <v>n/a</v>
      </c>
      <c r="F57" s="177"/>
      <c r="H57" s="339" t="s">
        <v>210</v>
      </c>
      <c r="I57" s="338"/>
      <c r="J57" s="340"/>
    </row>
    <row r="58" spans="2:10" ht="15.75" customHeight="1" x14ac:dyDescent="0.25">
      <c r="B58" s="402" t="s">
        <v>211</v>
      </c>
      <c r="C58" s="377"/>
      <c r="D58" s="377"/>
      <c r="E58" s="403"/>
      <c r="F58" s="20"/>
      <c r="G58" s="181"/>
      <c r="H58" s="341"/>
      <c r="I58" s="342"/>
      <c r="J58" s="343"/>
    </row>
    <row r="59" spans="2:10" ht="15.75" customHeight="1" x14ac:dyDescent="0.25">
      <c r="B59" s="402"/>
      <c r="C59" s="377"/>
      <c r="D59" s="377"/>
      <c r="E59" s="403"/>
      <c r="F59" s="20"/>
      <c r="G59" s="181"/>
      <c r="H59" s="321" t="s">
        <v>212</v>
      </c>
      <c r="I59" s="322"/>
      <c r="J59" s="344">
        <v>4</v>
      </c>
    </row>
    <row r="60" spans="2:10" ht="15.75" customHeight="1" x14ac:dyDescent="0.25">
      <c r="B60" s="332" t="s">
        <v>213</v>
      </c>
      <c r="C60" s="333"/>
      <c r="D60" s="333"/>
      <c r="E60" s="334"/>
      <c r="F60" s="201"/>
      <c r="G60" s="202"/>
      <c r="H60" s="323"/>
      <c r="I60" s="324"/>
      <c r="J60" s="345"/>
    </row>
    <row r="61" spans="2:10" ht="15.75" customHeight="1" x14ac:dyDescent="0.25">
      <c r="B61" s="332"/>
      <c r="C61" s="333"/>
      <c r="D61" s="333"/>
      <c r="E61" s="334"/>
      <c r="F61" s="201"/>
      <c r="G61" s="202"/>
      <c r="H61" s="390" t="s">
        <v>214</v>
      </c>
      <c r="I61" s="391"/>
      <c r="J61" s="392"/>
    </row>
    <row r="62" spans="2:10" ht="15.75" customHeight="1" x14ac:dyDescent="0.25">
      <c r="B62" s="335"/>
      <c r="C62" s="336"/>
      <c r="D62" s="336"/>
      <c r="E62" s="337"/>
      <c r="F62" s="201"/>
      <c r="G62" s="178"/>
      <c r="H62" s="339"/>
      <c r="I62" s="338"/>
      <c r="J62" s="340"/>
    </row>
    <row r="63" spans="2:10" ht="15.75" customHeight="1" x14ac:dyDescent="0.25">
      <c r="E63" s="203"/>
      <c r="F63" s="203"/>
      <c r="G63" s="178"/>
      <c r="H63" s="341"/>
      <c r="I63" s="342"/>
      <c r="J63" s="343"/>
    </row>
    <row r="64" spans="2:10" ht="15.75" x14ac:dyDescent="0.25">
      <c r="G64" s="178"/>
      <c r="H64" s="321" t="s">
        <v>215</v>
      </c>
      <c r="I64" s="322"/>
      <c r="J64" s="325" t="str">
        <f>IF(J46&lt;0,-1*(J46)/J59,"n/a")</f>
        <v>n/a</v>
      </c>
    </row>
    <row r="65" spans="2:10" ht="15" customHeight="1" x14ac:dyDescent="0.25">
      <c r="B65" s="318" t="s">
        <v>216</v>
      </c>
      <c r="C65" s="319"/>
      <c r="D65" s="319"/>
      <c r="E65" s="319"/>
      <c r="F65" s="320"/>
      <c r="H65" s="323"/>
      <c r="I65" s="324"/>
      <c r="J65" s="326"/>
    </row>
    <row r="66" spans="2:10" x14ac:dyDescent="0.25">
      <c r="B66" s="204" t="s">
        <v>217</v>
      </c>
      <c r="C66" s="183" t="s">
        <v>218</v>
      </c>
      <c r="D66" s="183"/>
      <c r="E66" s="205"/>
      <c r="F66" s="206"/>
    </row>
    <row r="67" spans="2:10" ht="15.75" customHeight="1" x14ac:dyDescent="0.25">
      <c r="B67" s="204" t="s">
        <v>219</v>
      </c>
      <c r="C67" s="183" t="s">
        <v>220</v>
      </c>
      <c r="D67" s="183"/>
      <c r="E67" s="205"/>
      <c r="F67" s="206"/>
      <c r="H67" s="318" t="s">
        <v>221</v>
      </c>
      <c r="I67" s="319"/>
      <c r="J67" s="320"/>
    </row>
    <row r="68" spans="2:10" ht="15.75" customHeight="1" x14ac:dyDescent="0.25">
      <c r="B68" s="315" t="s">
        <v>222</v>
      </c>
      <c r="C68" s="316"/>
      <c r="D68" s="316"/>
      <c r="E68" s="316"/>
      <c r="F68" s="317"/>
      <c r="H68" s="204" t="s">
        <v>223</v>
      </c>
      <c r="I68" s="182" t="s">
        <v>224</v>
      </c>
      <c r="J68" s="207"/>
    </row>
    <row r="69" spans="2:10" ht="15" customHeight="1" x14ac:dyDescent="0.25">
      <c r="B69" s="204" t="s">
        <v>225</v>
      </c>
      <c r="C69" s="183" t="s">
        <v>226</v>
      </c>
      <c r="D69" s="213"/>
      <c r="E69" s="187"/>
      <c r="F69" s="188"/>
      <c r="H69" s="204" t="s">
        <v>227</v>
      </c>
      <c r="I69" s="183" t="s">
        <v>228</v>
      </c>
      <c r="J69" s="208"/>
    </row>
    <row r="70" spans="2:10" ht="15" customHeight="1" x14ac:dyDescent="0.25">
      <c r="B70" s="315" t="s">
        <v>229</v>
      </c>
      <c r="C70" s="316"/>
      <c r="D70" s="316"/>
      <c r="E70" s="316"/>
      <c r="F70" s="317"/>
      <c r="H70" s="204" t="s">
        <v>230</v>
      </c>
      <c r="I70" s="183" t="s">
        <v>231</v>
      </c>
      <c r="J70" s="208"/>
    </row>
    <row r="71" spans="2:10" x14ac:dyDescent="0.25">
      <c r="B71" s="204" t="s">
        <v>232</v>
      </c>
      <c r="C71" s="183" t="s">
        <v>233</v>
      </c>
      <c r="D71" s="213"/>
      <c r="E71" s="213"/>
      <c r="F71" s="214"/>
      <c r="H71" s="209" t="s">
        <v>234</v>
      </c>
      <c r="I71" s="184" t="s">
        <v>235</v>
      </c>
      <c r="J71" s="206"/>
    </row>
    <row r="72" spans="2:10" x14ac:dyDescent="0.25">
      <c r="B72" s="210" t="s">
        <v>236</v>
      </c>
      <c r="C72" s="215" t="s">
        <v>237</v>
      </c>
      <c r="D72" s="216"/>
      <c r="E72" s="216"/>
      <c r="F72" s="217"/>
      <c r="H72" s="209"/>
      <c r="I72" s="185" t="s">
        <v>238</v>
      </c>
      <c r="J72" s="211"/>
    </row>
    <row r="73" spans="2:10" x14ac:dyDescent="0.25">
      <c r="H73" s="210"/>
      <c r="I73" s="186" t="s">
        <v>239</v>
      </c>
      <c r="J73" s="212"/>
    </row>
    <row r="75" spans="2:10" x14ac:dyDescent="0.25">
      <c r="B75" s="179"/>
      <c r="C75" s="179"/>
      <c r="D75" s="169"/>
    </row>
    <row r="77" spans="2:10" ht="15" customHeight="1" x14ac:dyDescent="0.25">
      <c r="C77" s="149"/>
      <c r="D77" s="149"/>
      <c r="E77" s="149"/>
      <c r="F77" s="149"/>
    </row>
    <row r="78" spans="2:10" x14ac:dyDescent="0.25">
      <c r="B78" s="149"/>
      <c r="C78" s="149"/>
      <c r="D78" s="149"/>
      <c r="E78" s="149"/>
      <c r="F78" s="149"/>
    </row>
    <row r="79" spans="2:10" ht="15" customHeight="1" x14ac:dyDescent="0.25">
      <c r="C79" s="149"/>
      <c r="D79" s="149"/>
      <c r="E79" s="149"/>
      <c r="F79" s="149"/>
    </row>
    <row r="82" spans="2:6" x14ac:dyDescent="0.25">
      <c r="B82" s="149"/>
      <c r="C82" s="149"/>
      <c r="D82" s="149"/>
      <c r="E82" s="149"/>
      <c r="F82" s="149"/>
    </row>
  </sheetData>
  <sheetProtection sheet="1" selectLockedCells="1"/>
  <mergeCells count="67">
    <mergeCell ref="B50:J50"/>
    <mergeCell ref="H18:J24"/>
    <mergeCell ref="B24:D24"/>
    <mergeCell ref="B42:D42"/>
    <mergeCell ref="H14:J14"/>
    <mergeCell ref="H16:J16"/>
    <mergeCell ref="B39:E41"/>
    <mergeCell ref="H39:J41"/>
    <mergeCell ref="B32:D32"/>
    <mergeCell ref="H32:I32"/>
    <mergeCell ref="H33:J37"/>
    <mergeCell ref="B34:E34"/>
    <mergeCell ref="B35:E36"/>
    <mergeCell ref="B37:E38"/>
    <mergeCell ref="B27:D27"/>
    <mergeCell ref="B28:D28"/>
    <mergeCell ref="B43:D43"/>
    <mergeCell ref="B44:D44"/>
    <mergeCell ref="B45:D45"/>
    <mergeCell ref="H45:J45"/>
    <mergeCell ref="H61:J63"/>
    <mergeCell ref="B51:E51"/>
    <mergeCell ref="F51:G52"/>
    <mergeCell ref="H51:J51"/>
    <mergeCell ref="B52:E55"/>
    <mergeCell ref="B56:D56"/>
    <mergeCell ref="B57:D57"/>
    <mergeCell ref="B58:E59"/>
    <mergeCell ref="B46:D46"/>
    <mergeCell ref="H46:I46"/>
    <mergeCell ref="B47:D47"/>
    <mergeCell ref="H47:I47"/>
    <mergeCell ref="H31:I31"/>
    <mergeCell ref="B16:D16"/>
    <mergeCell ref="B18:E18"/>
    <mergeCell ref="B19:E23"/>
    <mergeCell ref="B25:D25"/>
    <mergeCell ref="B26:D26"/>
    <mergeCell ref="B30:D30"/>
    <mergeCell ref="B2:J2"/>
    <mergeCell ref="B4:J4"/>
    <mergeCell ref="B6:J7"/>
    <mergeCell ref="B9:E9"/>
    <mergeCell ref="H9:J9"/>
    <mergeCell ref="B3:J3"/>
    <mergeCell ref="B10:D10"/>
    <mergeCell ref="H10:J10"/>
    <mergeCell ref="B60:E62"/>
    <mergeCell ref="H52:J56"/>
    <mergeCell ref="H57:J58"/>
    <mergeCell ref="H59:I60"/>
    <mergeCell ref="J59:J60"/>
    <mergeCell ref="H15:J15"/>
    <mergeCell ref="H11:J13"/>
    <mergeCell ref="B11:D11"/>
    <mergeCell ref="B12:D12"/>
    <mergeCell ref="B13:D13"/>
    <mergeCell ref="H30:J30"/>
    <mergeCell ref="B14:D14"/>
    <mergeCell ref="B15:D15"/>
    <mergeCell ref="B31:D31"/>
    <mergeCell ref="B68:F68"/>
    <mergeCell ref="H67:J67"/>
    <mergeCell ref="B70:F70"/>
    <mergeCell ref="B65:F65"/>
    <mergeCell ref="H64:I65"/>
    <mergeCell ref="J64:J65"/>
  </mergeCells>
  <dataValidations count="1">
    <dataValidation type="list" allowBlank="1" showInputMessage="1" showErrorMessage="1" sqref="J59" xr:uid="{146390FB-9C82-4460-A5D4-7BFC1F50E5DB}">
      <formula1>"1, 2, 3, 4, 5, 6"</formula1>
    </dataValidation>
  </dataValidations>
  <hyperlinks>
    <hyperlink ref="D18" r:id="rId1" display="Enter SEMESTER Financial Aid" xr:uid="{B4640865-A59A-499A-A669-59B9FA95C40D}"/>
    <hyperlink ref="I70" r:id="rId2" xr:uid="{736227B6-315D-485F-843A-392933FAA54A}"/>
    <hyperlink ref="I68" r:id="rId3" xr:uid="{7895F868-7EB9-464A-B189-3C1D7FBCB8AC}"/>
    <hyperlink ref="I69" r:id="rId4" xr:uid="{E1CF2CF6-7607-45AD-9836-492F6DFA9312}"/>
    <hyperlink ref="I71" r:id="rId5" xr:uid="{8010219A-D836-4809-BD5C-E1120D828B6D}"/>
    <hyperlink ref="I73" r:id="rId6" xr:uid="{196DDC35-66DC-44CA-B3D2-3BE9C6E03B0D}"/>
    <hyperlink ref="I72" r:id="rId7" xr:uid="{BCDC9982-4D82-439B-828A-49CF0CE89032}"/>
    <hyperlink ref="H15" r:id="rId8" display="Graduate" xr:uid="{7792D7AE-BFAF-445F-A1B3-D160CE988C8D}"/>
    <hyperlink ref="H16" r:id="rId9" display="Professional" xr:uid="{1B083715-DAF1-431F-AC3F-6C90B5E8B7F6}"/>
    <hyperlink ref="H14" r:id="rId10" display="Undergrad Tuition/Fees" xr:uid="{A4B9A81B-44C8-4D84-822D-231D1D2FAA08}"/>
    <hyperlink ref="D43" r:id="rId11" display="Federal Subsidized Student Loan (undergrad only)" xr:uid="{82F31F6E-CF40-4226-8A65-2062BBFE55D4}"/>
    <hyperlink ref="D44" r:id="rId12" display="Federal Unsubsidized Student Loan (grad and undergrad)" xr:uid="{940E6E5A-619F-481E-9AE3-4D1816737592}"/>
    <hyperlink ref="C66" r:id="rId13" xr:uid="{D55609C6-1558-4A33-BE04-6F4143ED8C1A}"/>
    <hyperlink ref="C67" r:id="rId14" xr:uid="{6596B25F-9F95-488A-BF75-2D9A4C6568DD}"/>
    <hyperlink ref="D34" r:id="rId15" display="Enter SEMESTER Financial Aid" xr:uid="{7D95EC72-008D-4F39-9CAA-B39D8E1FA1AD}"/>
    <hyperlink ref="H39" r:id="rId16" display="&lt;-- This amount cannot exceed your Cost of Attendance." xr:uid="{586519CB-5FC8-4163-BE89-09FA78C5F071}"/>
    <hyperlink ref="B13" r:id="rId17" display="Books/Supplies" xr:uid="{77D8B1FF-67E0-41E4-ABF6-A0CBCD7A1FA4}"/>
    <hyperlink ref="B14" r:id="rId18" xr:uid="{3F6CBD8F-843A-4477-853D-1EF5B488A2A5}"/>
    <hyperlink ref="B12" r:id="rId19" display="On-Campus Housing (if applicable)" xr:uid="{C06163E5-0F62-4EB9-9E82-5AB649352559}"/>
    <hyperlink ref="B11:D11" r:id="rId20" display="On-Campus Meal Plan" xr:uid="{BB43CB6A-EAF6-4E48-AA22-146EA8DFFB73}"/>
    <hyperlink ref="C71" r:id="rId21" xr:uid="{C41A3B96-0E91-49E1-A21B-9BFA2BC17344}"/>
    <hyperlink ref="C72" r:id="rId22" xr:uid="{9E71A563-00A0-470B-B8DB-F718337E58ED}"/>
    <hyperlink ref="C69" r:id="rId23" xr:uid="{5C14742B-1CB1-454F-8D0B-EF7CE9113AB6}"/>
    <hyperlink ref="B45:D45" r:id="rId24" display="Federal PLUS Loan" xr:uid="{F5DD439E-A59B-4256-8E4E-495F18EDB646}"/>
    <hyperlink ref="B46:D46" r:id="rId25" display="Other Loans" xr:uid="{B2D41F03-E1C7-4D6D-9EDC-493383D81816}"/>
    <hyperlink ref="B3:J3" r:id="rId26" display="What this video for a step-by-step guide to using this tool." xr:uid="{35AB40B0-2A7C-4572-897A-BE3579D4A2CD}"/>
  </hyperlinks>
  <printOptions horizontalCentered="1" verticalCentered="1"/>
  <pageMargins left="0.7" right="0.7" top="0.75" bottom="0.75" header="0.3" footer="0.3"/>
  <pageSetup scale="58" fitToHeight="0" orientation="portrait" r:id="rId27"/>
  <headerFooter>
    <oddFooter>&amp;C&amp;G</oddFooter>
  </headerFooter>
  <drawing r:id="rId28"/>
  <legacyDrawingHF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0150B-C4EA-4692-A2F1-40215CC51793}">
  <sheetPr>
    <tabColor theme="9" tint="0.59999389629810485"/>
    <pageSetUpPr fitToPage="1"/>
  </sheetPr>
  <dimension ref="B2:K116"/>
  <sheetViews>
    <sheetView showGridLines="0" tabSelected="1" showRuler="0" zoomScaleNormal="100" workbookViewId="0">
      <selection activeCell="E4" sqref="E4:F4"/>
    </sheetView>
  </sheetViews>
  <sheetFormatPr defaultRowHeight="15.75" x14ac:dyDescent="0.25"/>
  <cols>
    <col min="2" max="4" width="20.7109375" style="2" customWidth="1"/>
    <col min="5" max="5" width="23.5703125" style="2" bestFit="1" customWidth="1"/>
    <col min="6" max="8" width="20.7109375" customWidth="1"/>
    <col min="9" max="10" width="15.7109375" customWidth="1"/>
  </cols>
  <sheetData>
    <row r="2" spans="2:10" ht="24" x14ac:dyDescent="0.25">
      <c r="B2" s="281" t="s">
        <v>22</v>
      </c>
      <c r="C2" s="281"/>
      <c r="D2" s="281"/>
      <c r="E2" s="281"/>
      <c r="F2" s="281"/>
      <c r="G2" s="23"/>
      <c r="H2" s="23"/>
      <c r="I2" s="23"/>
      <c r="J2" s="23"/>
    </row>
    <row r="3" spans="2:10" ht="12.75" customHeight="1" thickBot="1" x14ac:dyDescent="0.3">
      <c r="B3" s="17"/>
      <c r="C3" s="17"/>
      <c r="D3" s="17"/>
      <c r="E3" s="17"/>
      <c r="F3" s="17"/>
      <c r="G3" s="23"/>
      <c r="H3" s="23"/>
      <c r="I3" s="23"/>
      <c r="J3" s="23"/>
    </row>
    <row r="4" spans="2:10" ht="24.75" thickBot="1" x14ac:dyDescent="0.3">
      <c r="B4" s="282" t="s">
        <v>23</v>
      </c>
      <c r="C4" s="282"/>
      <c r="D4" s="282"/>
      <c r="E4" s="283"/>
      <c r="F4" s="284"/>
      <c r="G4" s="23"/>
      <c r="H4" s="23"/>
      <c r="I4" s="23"/>
      <c r="J4" s="23"/>
    </row>
    <row r="5" spans="2:10" ht="18.75" customHeight="1" x14ac:dyDescent="0.25">
      <c r="B5" s="285" t="s">
        <v>24</v>
      </c>
      <c r="C5" s="285"/>
      <c r="D5" s="285"/>
      <c r="E5" s="285"/>
      <c r="F5" s="285"/>
      <c r="G5" s="22"/>
      <c r="H5" s="22"/>
      <c r="I5" s="22"/>
      <c r="J5" s="22"/>
    </row>
    <row r="6" spans="2:10" ht="18.75" customHeight="1" x14ac:dyDescent="0.25">
      <c r="B6" s="285"/>
      <c r="C6" s="285"/>
      <c r="D6" s="285"/>
      <c r="E6" s="285"/>
      <c r="F6" s="285"/>
      <c r="G6" s="22"/>
      <c r="H6" s="22"/>
      <c r="I6" s="22"/>
      <c r="J6" s="22"/>
    </row>
    <row r="7" spans="2:10" ht="18.75" customHeight="1" x14ac:dyDescent="0.25">
      <c r="B7" s="285" t="s">
        <v>25</v>
      </c>
      <c r="C7" s="285"/>
      <c r="D7" s="285"/>
      <c r="E7" s="285"/>
      <c r="F7" s="285"/>
      <c r="G7" s="20"/>
      <c r="H7" s="20"/>
      <c r="I7" s="20"/>
      <c r="J7" s="20"/>
    </row>
    <row r="8" spans="2:10" ht="18.75" customHeight="1" x14ac:dyDescent="0.25">
      <c r="B8" s="285"/>
      <c r="C8" s="285"/>
      <c r="D8" s="285"/>
      <c r="E8" s="285"/>
      <c r="F8" s="285"/>
      <c r="G8" s="20"/>
      <c r="H8" s="20"/>
      <c r="I8" s="20"/>
      <c r="J8" s="20"/>
    </row>
    <row r="9" spans="2:10" ht="18.75" customHeight="1" x14ac:dyDescent="0.25">
      <c r="B9" s="285"/>
      <c r="C9" s="285"/>
      <c r="D9" s="285"/>
      <c r="E9" s="285"/>
      <c r="F9" s="285"/>
      <c r="G9" s="20"/>
      <c r="H9" s="20"/>
      <c r="I9" s="20"/>
      <c r="J9" s="20"/>
    </row>
    <row r="10" spans="2:10" ht="18.75" customHeight="1" x14ac:dyDescent="0.25">
      <c r="B10" s="285"/>
      <c r="C10" s="285"/>
      <c r="D10" s="285"/>
      <c r="E10" s="285"/>
      <c r="F10" s="285"/>
      <c r="G10" s="20"/>
      <c r="H10" s="20"/>
      <c r="I10" s="20"/>
      <c r="J10" s="20"/>
    </row>
    <row r="11" spans="2:10" ht="18.75" customHeight="1" x14ac:dyDescent="0.25">
      <c r="B11" s="285" t="s">
        <v>26</v>
      </c>
      <c r="C11" s="285"/>
      <c r="D11" s="285"/>
      <c r="E11" s="285"/>
      <c r="F11" s="285"/>
      <c r="G11" s="20"/>
      <c r="H11" s="20"/>
      <c r="I11" s="20"/>
      <c r="J11" s="20"/>
    </row>
    <row r="12" spans="2:10" ht="18.75" customHeight="1" x14ac:dyDescent="0.25">
      <c r="B12" s="285"/>
      <c r="C12" s="285"/>
      <c r="D12" s="285"/>
      <c r="E12" s="285"/>
      <c r="F12" s="285"/>
      <c r="G12" s="20"/>
      <c r="H12" s="20"/>
      <c r="I12" s="20"/>
      <c r="J12" s="20"/>
    </row>
    <row r="13" spans="2:10" ht="18.75" customHeight="1" x14ac:dyDescent="0.25">
      <c r="B13" s="285" t="s">
        <v>27</v>
      </c>
      <c r="C13" s="285"/>
      <c r="D13" s="285"/>
      <c r="E13" s="285"/>
      <c r="F13" s="285"/>
      <c r="G13" s="20"/>
      <c r="H13" s="20"/>
      <c r="I13" s="20"/>
      <c r="J13" s="20"/>
    </row>
    <row r="14" spans="2:10" ht="18.75" customHeight="1" x14ac:dyDescent="0.25">
      <c r="B14" s="285" t="s">
        <v>28</v>
      </c>
      <c r="C14" s="285"/>
      <c r="D14" s="285"/>
      <c r="E14" s="285"/>
      <c r="F14" s="285"/>
      <c r="G14" s="20"/>
      <c r="H14" s="20"/>
      <c r="I14" s="20"/>
      <c r="J14" s="20"/>
    </row>
    <row r="15" spans="2:10" ht="18.75" customHeight="1" x14ac:dyDescent="0.25">
      <c r="B15" s="285"/>
      <c r="C15" s="285"/>
      <c r="D15" s="285"/>
      <c r="E15" s="285"/>
      <c r="F15" s="285"/>
      <c r="G15" s="20"/>
      <c r="H15" s="20"/>
      <c r="I15" s="20"/>
      <c r="J15" s="20"/>
    </row>
    <row r="16" spans="2:10" ht="18.75" customHeight="1" x14ac:dyDescent="0.25">
      <c r="B16" s="285" t="s">
        <v>29</v>
      </c>
      <c r="C16" s="285"/>
      <c r="D16" s="285"/>
      <c r="E16" s="285"/>
      <c r="F16" s="285"/>
      <c r="G16" s="20"/>
      <c r="H16" s="20"/>
      <c r="I16" s="20"/>
      <c r="J16" s="20"/>
    </row>
    <row r="17" spans="2:11" ht="18.75" customHeight="1" x14ac:dyDescent="0.25">
      <c r="B17" s="285"/>
      <c r="C17" s="285"/>
      <c r="D17" s="285"/>
      <c r="E17" s="285"/>
      <c r="F17" s="285"/>
      <c r="G17" s="20"/>
      <c r="H17" s="20"/>
      <c r="I17" s="20"/>
      <c r="J17" s="20"/>
    </row>
    <row r="18" spans="2:11" ht="18.75" customHeight="1" x14ac:dyDescent="0.25">
      <c r="B18" s="279" t="s">
        <v>30</v>
      </c>
      <c r="C18" s="279"/>
      <c r="D18" s="279"/>
      <c r="E18" s="279"/>
      <c r="F18" s="279"/>
    </row>
    <row r="19" spans="2:11" ht="18.75" customHeight="1" x14ac:dyDescent="0.25">
      <c r="B19" s="286" t="s">
        <v>31</v>
      </c>
      <c r="C19" s="286"/>
      <c r="D19" s="286"/>
      <c r="E19" s="286"/>
      <c r="F19" s="286"/>
    </row>
    <row r="20" spans="2:11" ht="18.75" customHeight="1" x14ac:dyDescent="0.25">
      <c r="B20" s="286"/>
      <c r="C20" s="286"/>
      <c r="D20" s="286"/>
      <c r="E20" s="286"/>
      <c r="F20" s="286"/>
    </row>
    <row r="21" spans="2:11" ht="18.75" x14ac:dyDescent="0.25">
      <c r="B21" s="256" t="s">
        <v>32</v>
      </c>
      <c r="C21" s="256"/>
      <c r="D21" s="8" t="s">
        <v>33</v>
      </c>
      <c r="E21" s="8" t="s">
        <v>34</v>
      </c>
      <c r="F21" s="8" t="s">
        <v>35</v>
      </c>
    </row>
    <row r="22" spans="2:11" ht="18.75" customHeight="1" x14ac:dyDescent="0.25">
      <c r="B22" s="251" t="s">
        <v>36</v>
      </c>
      <c r="C22" s="262"/>
      <c r="D22" s="39"/>
      <c r="E22" s="40"/>
      <c r="F22" s="40"/>
    </row>
    <row r="23" spans="2:11" ht="18.75" customHeight="1" x14ac:dyDescent="0.25">
      <c r="B23" s="251" t="s">
        <v>37</v>
      </c>
      <c r="C23" s="262"/>
      <c r="D23" s="39"/>
      <c r="E23" s="40"/>
      <c r="F23" s="40"/>
    </row>
    <row r="24" spans="2:11" ht="18.75" customHeight="1" x14ac:dyDescent="0.3">
      <c r="B24" s="251" t="s">
        <v>38</v>
      </c>
      <c r="C24" s="262"/>
      <c r="D24" s="39"/>
      <c r="E24" s="40"/>
      <c r="F24" s="40"/>
      <c r="K24" s="1"/>
    </row>
    <row r="25" spans="2:11" ht="18.75" customHeight="1" x14ac:dyDescent="0.3">
      <c r="B25" s="251" t="s">
        <v>39</v>
      </c>
      <c r="C25" s="262"/>
      <c r="D25" s="39"/>
      <c r="E25" s="40"/>
      <c r="F25" s="40"/>
      <c r="K25" s="1"/>
    </row>
    <row r="26" spans="2:11" ht="18.75" customHeight="1" x14ac:dyDescent="0.3">
      <c r="B26" s="275" t="s">
        <v>40</v>
      </c>
      <c r="C26" s="276"/>
      <c r="D26" s="39"/>
      <c r="E26" s="40"/>
      <c r="F26" s="40"/>
      <c r="K26" s="1"/>
    </row>
    <row r="27" spans="2:11" ht="18.75" customHeight="1" x14ac:dyDescent="0.3">
      <c r="B27" s="251" t="s">
        <v>41</v>
      </c>
      <c r="C27" s="262"/>
      <c r="D27" s="39"/>
      <c r="E27" s="40"/>
      <c r="F27" s="40"/>
      <c r="K27" s="1"/>
    </row>
    <row r="28" spans="2:11" ht="18.75" customHeight="1" thickBot="1" x14ac:dyDescent="0.35">
      <c r="B28" s="277" t="s">
        <v>42</v>
      </c>
      <c r="C28" s="278"/>
      <c r="D28" s="132"/>
      <c r="E28" s="43"/>
      <c r="F28" s="43"/>
      <c r="K28" s="1"/>
    </row>
    <row r="29" spans="2:11" ht="18.75" customHeight="1" thickTop="1" x14ac:dyDescent="0.3">
      <c r="B29" s="247" t="s">
        <v>43</v>
      </c>
      <c r="C29" s="247"/>
      <c r="D29" s="247"/>
      <c r="E29" s="124">
        <f>SUM(E22:E28)</f>
        <v>0</v>
      </c>
      <c r="F29" s="124">
        <f>SUM(F22:F28)</f>
        <v>0</v>
      </c>
      <c r="K29" s="1"/>
    </row>
    <row r="30" spans="2:11" ht="18.75" customHeight="1" x14ac:dyDescent="0.3">
      <c r="B30" s="24"/>
      <c r="C30" s="24"/>
      <c r="D30" s="24"/>
      <c r="E30" s="25"/>
      <c r="F30" s="6"/>
      <c r="K30" s="1"/>
    </row>
    <row r="31" spans="2:11" ht="18.75" customHeight="1" x14ac:dyDescent="0.3">
      <c r="B31" s="279" t="s">
        <v>44</v>
      </c>
      <c r="C31" s="279"/>
      <c r="D31" s="279"/>
      <c r="E31" s="279"/>
      <c r="F31" s="279"/>
      <c r="K31" s="1"/>
    </row>
    <row r="32" spans="2:11" ht="18.75" customHeight="1" x14ac:dyDescent="0.3">
      <c r="B32" s="280" t="s">
        <v>45</v>
      </c>
      <c r="C32" s="280"/>
      <c r="D32" s="280"/>
      <c r="E32" s="280"/>
      <c r="F32" s="280"/>
      <c r="K32" s="1"/>
    </row>
    <row r="33" spans="2:11" ht="18.75" customHeight="1" x14ac:dyDescent="0.3">
      <c r="B33" s="280"/>
      <c r="C33" s="280"/>
      <c r="D33" s="280"/>
      <c r="E33" s="280"/>
      <c r="F33" s="280"/>
      <c r="K33" s="1"/>
    </row>
    <row r="34" spans="2:11" ht="18.75" x14ac:dyDescent="0.3">
      <c r="B34" s="256" t="s">
        <v>46</v>
      </c>
      <c r="C34" s="256"/>
      <c r="D34" s="26" t="s">
        <v>47</v>
      </c>
      <c r="E34" s="8" t="s">
        <v>48</v>
      </c>
      <c r="F34" s="8" t="s">
        <v>49</v>
      </c>
      <c r="K34" s="1"/>
    </row>
    <row r="35" spans="2:11" ht="18.75" customHeight="1" x14ac:dyDescent="0.3">
      <c r="B35" s="275" t="s">
        <v>50</v>
      </c>
      <c r="C35" s="276"/>
      <c r="D35" s="39"/>
      <c r="E35" s="40"/>
      <c r="F35" s="40"/>
      <c r="K35" s="1"/>
    </row>
    <row r="36" spans="2:11" ht="18.75" customHeight="1" x14ac:dyDescent="0.25">
      <c r="B36" s="251" t="s">
        <v>51</v>
      </c>
      <c r="C36" s="262"/>
      <c r="D36" s="39"/>
      <c r="E36" s="40"/>
      <c r="F36" s="40"/>
    </row>
    <row r="37" spans="2:11" ht="18.75" customHeight="1" x14ac:dyDescent="0.25">
      <c r="B37" s="251" t="s">
        <v>52</v>
      </c>
      <c r="C37" s="262"/>
      <c r="D37" s="39"/>
      <c r="E37" s="40"/>
      <c r="F37" s="40"/>
    </row>
    <row r="38" spans="2:11" ht="18.75" customHeight="1" x14ac:dyDescent="0.25">
      <c r="B38" s="251" t="s">
        <v>53</v>
      </c>
      <c r="C38" s="262"/>
      <c r="D38" s="39"/>
      <c r="E38" s="40"/>
      <c r="F38" s="40"/>
    </row>
    <row r="39" spans="2:11" ht="18.75" customHeight="1" x14ac:dyDescent="0.25">
      <c r="B39" s="251" t="s">
        <v>54</v>
      </c>
      <c r="C39" s="262"/>
      <c r="D39" s="39"/>
      <c r="E39" s="40"/>
      <c r="F39" s="40"/>
    </row>
    <row r="40" spans="2:11" ht="18.75" customHeight="1" x14ac:dyDescent="0.25">
      <c r="B40" s="251" t="s">
        <v>55</v>
      </c>
      <c r="C40" s="262"/>
      <c r="D40" s="39"/>
      <c r="E40" s="40"/>
      <c r="F40" s="40"/>
    </row>
    <row r="41" spans="2:11" ht="18.75" customHeight="1" x14ac:dyDescent="0.25">
      <c r="B41" s="251" t="s">
        <v>56</v>
      </c>
      <c r="C41" s="262"/>
      <c r="D41" s="39"/>
      <c r="E41" s="40"/>
      <c r="F41" s="40"/>
      <c r="G41" s="14"/>
      <c r="H41" s="15"/>
      <c r="I41" s="16"/>
      <c r="J41" s="15"/>
    </row>
    <row r="42" spans="2:11" ht="18.75" customHeight="1" x14ac:dyDescent="0.25">
      <c r="B42" s="251" t="s">
        <v>57</v>
      </c>
      <c r="C42" s="262"/>
      <c r="D42" s="39"/>
      <c r="E42" s="40"/>
      <c r="F42" s="40"/>
    </row>
    <row r="43" spans="2:11" ht="21" customHeight="1" x14ac:dyDescent="0.25">
      <c r="B43" s="251" t="s">
        <v>58</v>
      </c>
      <c r="C43" s="262"/>
      <c r="D43" s="39"/>
      <c r="E43" s="40"/>
      <c r="F43" s="40"/>
    </row>
    <row r="44" spans="2:11" ht="18.75" customHeight="1" x14ac:dyDescent="0.25">
      <c r="B44" s="251" t="s">
        <v>59</v>
      </c>
      <c r="C44" s="262"/>
      <c r="D44" s="39"/>
      <c r="E44" s="40"/>
      <c r="F44" s="40"/>
    </row>
    <row r="45" spans="2:11" ht="18.75" customHeight="1" x14ac:dyDescent="0.25">
      <c r="B45" s="252"/>
      <c r="C45" s="253"/>
      <c r="D45" s="39"/>
      <c r="E45" s="40"/>
      <c r="F45" s="40"/>
    </row>
    <row r="46" spans="2:11" ht="18.75" customHeight="1" x14ac:dyDescent="0.25">
      <c r="B46" s="252"/>
      <c r="C46" s="253"/>
      <c r="D46" s="39"/>
      <c r="E46" s="40"/>
      <c r="F46" s="40"/>
    </row>
    <row r="47" spans="2:11" ht="18.75" customHeight="1" x14ac:dyDescent="0.25">
      <c r="B47" s="252"/>
      <c r="C47" s="253"/>
      <c r="D47" s="39"/>
      <c r="E47" s="40"/>
      <c r="F47" s="40"/>
    </row>
    <row r="48" spans="2:11" ht="18.75" customHeight="1" x14ac:dyDescent="0.25">
      <c r="B48" s="252"/>
      <c r="C48" s="253"/>
      <c r="D48" s="39"/>
      <c r="E48" s="40"/>
      <c r="F48" s="40"/>
    </row>
    <row r="49" spans="2:10" ht="18.75" customHeight="1" x14ac:dyDescent="0.25">
      <c r="B49" s="252"/>
      <c r="C49" s="253"/>
      <c r="D49" s="39"/>
      <c r="E49" s="40"/>
      <c r="F49" s="40"/>
    </row>
    <row r="50" spans="2:10" ht="18.75" customHeight="1" x14ac:dyDescent="0.25">
      <c r="B50" s="252"/>
      <c r="C50" s="253"/>
      <c r="D50" s="39"/>
      <c r="E50" s="40"/>
      <c r="F50" s="40"/>
    </row>
    <row r="51" spans="2:10" ht="18.75" customHeight="1" x14ac:dyDescent="0.25">
      <c r="B51" s="252"/>
      <c r="C51" s="253"/>
      <c r="D51" s="41"/>
      <c r="E51" s="40"/>
      <c r="F51" s="40"/>
    </row>
    <row r="52" spans="2:10" ht="18.75" customHeight="1" thickBot="1" x14ac:dyDescent="0.3">
      <c r="B52" s="252"/>
      <c r="C52" s="253"/>
      <c r="D52" s="42"/>
      <c r="E52" s="43"/>
      <c r="F52" s="43"/>
    </row>
    <row r="53" spans="2:10" ht="18.75" customHeight="1" thickTop="1" x14ac:dyDescent="0.3">
      <c r="B53" s="24"/>
      <c r="C53" s="24"/>
      <c r="D53" s="27" t="s">
        <v>60</v>
      </c>
      <c r="E53" s="118">
        <f>SUM(E35:E52)</f>
        <v>0</v>
      </c>
      <c r="F53" s="118">
        <f>SUM(F35:F52)</f>
        <v>0</v>
      </c>
    </row>
    <row r="54" spans="2:10" ht="18.75" customHeight="1" x14ac:dyDescent="0.3">
      <c r="B54" s="25"/>
      <c r="C54" s="25"/>
      <c r="D54" s="25"/>
      <c r="E54" s="25"/>
    </row>
    <row r="55" spans="2:10" ht="18.75" customHeight="1" x14ac:dyDescent="0.25">
      <c r="B55" s="245" t="s">
        <v>61</v>
      </c>
      <c r="C55" s="245"/>
      <c r="D55" s="245"/>
      <c r="E55" s="245"/>
      <c r="F55" s="245"/>
    </row>
    <row r="56" spans="2:10" ht="18.75" customHeight="1" x14ac:dyDescent="0.25">
      <c r="B56" s="272" t="s">
        <v>62</v>
      </c>
      <c r="C56" s="272"/>
      <c r="D56" s="272"/>
      <c r="E56" s="272"/>
      <c r="F56" s="272"/>
    </row>
    <row r="57" spans="2:10" ht="18.75" customHeight="1" x14ac:dyDescent="0.25">
      <c r="B57" s="265" t="s">
        <v>63</v>
      </c>
      <c r="C57" s="265"/>
      <c r="D57" s="265"/>
      <c r="E57" s="265"/>
      <c r="F57" s="265"/>
    </row>
    <row r="58" spans="2:10" ht="18.75" customHeight="1" x14ac:dyDescent="0.25">
      <c r="B58" s="265"/>
      <c r="C58" s="265"/>
      <c r="D58" s="265"/>
      <c r="E58" s="265"/>
      <c r="F58" s="265"/>
    </row>
    <row r="59" spans="2:10" ht="18.75" customHeight="1" x14ac:dyDescent="0.25">
      <c r="B59" s="265"/>
      <c r="C59" s="265"/>
      <c r="D59" s="265"/>
      <c r="E59" s="265"/>
      <c r="F59" s="265"/>
    </row>
    <row r="60" spans="2:10" ht="18.75" customHeight="1" x14ac:dyDescent="0.25">
      <c r="B60" s="265" t="s">
        <v>64</v>
      </c>
      <c r="C60" s="265"/>
      <c r="D60" s="265"/>
      <c r="E60" s="265"/>
      <c r="F60" s="265"/>
    </row>
    <row r="61" spans="2:10" ht="18.75" customHeight="1" x14ac:dyDescent="0.25">
      <c r="B61" s="265"/>
      <c r="C61" s="265"/>
      <c r="D61" s="265"/>
      <c r="E61" s="265"/>
      <c r="F61" s="265"/>
    </row>
    <row r="62" spans="2:10" ht="18.75" customHeight="1" x14ac:dyDescent="0.25">
      <c r="B62" s="265"/>
      <c r="C62" s="265"/>
      <c r="D62" s="265"/>
      <c r="E62" s="265"/>
      <c r="F62" s="265"/>
      <c r="G62" s="21"/>
      <c r="H62" s="21"/>
      <c r="I62" s="21"/>
      <c r="J62" s="16"/>
    </row>
    <row r="63" spans="2:10" ht="18.75" x14ac:dyDescent="0.25">
      <c r="B63" s="28"/>
      <c r="C63" s="28"/>
      <c r="D63" s="28"/>
      <c r="E63" s="273" t="s">
        <v>65</v>
      </c>
      <c r="F63" s="268" t="s">
        <v>66</v>
      </c>
      <c r="G63" s="21"/>
      <c r="H63" s="21"/>
      <c r="I63" s="21"/>
      <c r="J63" s="16"/>
    </row>
    <row r="64" spans="2:10" ht="18.75" customHeight="1" x14ac:dyDescent="0.25">
      <c r="B64" s="28"/>
      <c r="C64" s="28"/>
      <c r="D64" s="28"/>
      <c r="E64" s="274"/>
      <c r="F64" s="269"/>
      <c r="G64" s="21"/>
      <c r="H64" s="21"/>
      <c r="I64" s="21"/>
      <c r="J64" s="16"/>
    </row>
    <row r="65" spans="2:10" ht="18.75" customHeight="1" x14ac:dyDescent="0.25">
      <c r="B65" s="270" t="s">
        <v>67</v>
      </c>
      <c r="C65" s="270"/>
      <c r="D65" s="271"/>
      <c r="E65" s="40"/>
      <c r="F65" s="40"/>
      <c r="G65" s="21"/>
      <c r="H65" s="21"/>
      <c r="I65" s="21"/>
      <c r="J65" s="16"/>
    </row>
    <row r="66" spans="2:10" ht="9.75" customHeight="1" x14ac:dyDescent="0.3">
      <c r="B66" s="37"/>
      <c r="C66" s="37"/>
      <c r="D66" s="37"/>
      <c r="E66" s="35"/>
      <c r="F66" s="35"/>
      <c r="G66" s="21"/>
      <c r="H66" s="21"/>
      <c r="I66" s="21"/>
      <c r="J66" s="16"/>
    </row>
    <row r="67" spans="2:10" ht="18.75" customHeight="1" x14ac:dyDescent="0.3">
      <c r="B67" s="36"/>
      <c r="C67" s="36"/>
      <c r="D67" s="36"/>
      <c r="E67" s="1" t="s">
        <v>68</v>
      </c>
      <c r="F67" s="1" t="s">
        <v>69</v>
      </c>
      <c r="G67" s="21"/>
      <c r="H67" s="21"/>
      <c r="I67" s="21"/>
      <c r="J67" s="16"/>
    </row>
    <row r="68" spans="2:10" ht="18.75" customHeight="1" x14ac:dyDescent="0.25">
      <c r="B68" s="263" t="s">
        <v>70</v>
      </c>
      <c r="C68" s="263"/>
      <c r="D68" s="264"/>
      <c r="E68" s="44"/>
      <c r="F68" s="44"/>
      <c r="G68" s="21"/>
      <c r="H68" s="21"/>
      <c r="I68" s="21"/>
      <c r="J68" s="16"/>
    </row>
    <row r="69" spans="2:10" ht="18.75" customHeight="1" x14ac:dyDescent="0.3">
      <c r="B69" s="25"/>
      <c r="C69" s="25"/>
      <c r="D69" s="25"/>
      <c r="E69" s="25"/>
      <c r="G69" s="21"/>
      <c r="H69" s="21"/>
      <c r="I69" s="21"/>
      <c r="J69" s="16"/>
    </row>
    <row r="70" spans="2:10" ht="18.75" customHeight="1" x14ac:dyDescent="0.25">
      <c r="B70" s="265" t="s">
        <v>71</v>
      </c>
      <c r="C70" s="265"/>
      <c r="D70" s="265"/>
      <c r="E70" s="265"/>
      <c r="F70" s="265"/>
      <c r="G70" s="21"/>
      <c r="H70" s="21"/>
      <c r="I70" s="21"/>
      <c r="J70" s="16"/>
    </row>
    <row r="71" spans="2:10" ht="18.75" customHeight="1" x14ac:dyDescent="0.25">
      <c r="B71" s="265"/>
      <c r="C71" s="265"/>
      <c r="D71" s="265"/>
      <c r="E71" s="265"/>
      <c r="F71" s="265"/>
      <c r="G71" s="21"/>
      <c r="H71" s="21"/>
      <c r="I71" s="21"/>
      <c r="J71" s="16"/>
    </row>
    <row r="72" spans="2:10" ht="18.75" customHeight="1" x14ac:dyDescent="0.25">
      <c r="B72" s="265"/>
      <c r="C72" s="265"/>
      <c r="D72" s="265"/>
      <c r="E72" s="265"/>
      <c r="F72" s="265"/>
      <c r="G72" s="21"/>
      <c r="H72" s="21"/>
      <c r="I72" s="21"/>
      <c r="J72" s="16"/>
    </row>
    <row r="73" spans="2:10" ht="18.75" customHeight="1" x14ac:dyDescent="0.25">
      <c r="B73" s="265"/>
      <c r="C73" s="265"/>
      <c r="D73" s="265"/>
      <c r="E73" s="265"/>
      <c r="F73" s="265"/>
      <c r="G73" s="21"/>
      <c r="H73" s="21"/>
      <c r="I73" s="21"/>
      <c r="J73" s="16"/>
    </row>
    <row r="74" spans="2:10" ht="18.75" customHeight="1" x14ac:dyDescent="0.25">
      <c r="B74" s="36"/>
      <c r="C74" s="36"/>
      <c r="D74" s="36"/>
      <c r="E74" s="266" t="s">
        <v>65</v>
      </c>
      <c r="F74" s="268" t="s">
        <v>66</v>
      </c>
      <c r="G74" s="21"/>
      <c r="H74" s="21"/>
      <c r="I74" s="21"/>
      <c r="J74" s="16"/>
    </row>
    <row r="75" spans="2:10" ht="18.75" customHeight="1" x14ac:dyDescent="0.25">
      <c r="B75" s="36"/>
      <c r="C75" s="36"/>
      <c r="D75" s="36"/>
      <c r="E75" s="267"/>
      <c r="F75" s="269"/>
      <c r="G75" s="21"/>
      <c r="H75" s="21"/>
      <c r="I75" s="21"/>
      <c r="J75" s="16"/>
    </row>
    <row r="76" spans="2:10" ht="18.75" customHeight="1" x14ac:dyDescent="0.25">
      <c r="B76" s="263" t="s">
        <v>72</v>
      </c>
      <c r="C76" s="263"/>
      <c r="D76" s="264"/>
      <c r="E76" s="40"/>
      <c r="F76" s="40"/>
      <c r="G76" s="21"/>
      <c r="H76" s="21"/>
      <c r="I76" s="21"/>
      <c r="J76" s="16"/>
    </row>
    <row r="77" spans="2:10" ht="10.5" customHeight="1" x14ac:dyDescent="0.3">
      <c r="B77" s="38"/>
      <c r="C77" s="38"/>
      <c r="D77" s="38"/>
      <c r="E77" s="35"/>
      <c r="F77" s="35"/>
      <c r="G77" s="21"/>
      <c r="H77" s="21"/>
      <c r="I77" s="21"/>
      <c r="J77" s="16"/>
    </row>
    <row r="78" spans="2:10" ht="18.75" customHeight="1" x14ac:dyDescent="0.3">
      <c r="B78" s="36"/>
      <c r="C78" s="36"/>
      <c r="D78" s="36"/>
      <c r="E78" s="1" t="s">
        <v>68</v>
      </c>
      <c r="F78" s="1" t="s">
        <v>69</v>
      </c>
      <c r="G78" s="21"/>
      <c r="H78" s="21"/>
      <c r="I78" s="21"/>
      <c r="J78" s="16"/>
    </row>
    <row r="79" spans="2:10" ht="18.75" customHeight="1" x14ac:dyDescent="0.25">
      <c r="B79" s="263" t="s">
        <v>70</v>
      </c>
      <c r="C79" s="263"/>
      <c r="D79" s="264"/>
      <c r="E79" s="44"/>
      <c r="F79" s="44"/>
      <c r="G79" s="21"/>
      <c r="H79" s="21"/>
      <c r="I79" s="21"/>
      <c r="J79" s="16"/>
    </row>
    <row r="80" spans="2:10" ht="18.75" customHeight="1" thickBot="1" x14ac:dyDescent="0.35">
      <c r="B80" s="24"/>
      <c r="C80" s="29"/>
      <c r="D80" s="25"/>
      <c r="E80" s="30"/>
      <c r="F80" s="18"/>
      <c r="G80" s="21"/>
      <c r="H80" s="21"/>
      <c r="I80" s="21"/>
      <c r="J80" s="16"/>
    </row>
    <row r="81" spans="2:10" ht="18.75" customHeight="1" thickTop="1" x14ac:dyDescent="0.3">
      <c r="B81" s="242" t="s">
        <v>73</v>
      </c>
      <c r="C81" s="242"/>
      <c r="D81" s="243"/>
      <c r="E81" s="117">
        <f>E68+E79</f>
        <v>0</v>
      </c>
      <c r="F81" s="117">
        <f>F68+F79</f>
        <v>0</v>
      </c>
      <c r="G81" s="21"/>
      <c r="H81" s="21"/>
      <c r="I81" s="21"/>
      <c r="J81" s="16"/>
    </row>
    <row r="82" spans="2:10" ht="18.75" customHeight="1" x14ac:dyDescent="0.3">
      <c r="B82" s="25"/>
      <c r="C82" s="25"/>
      <c r="D82" s="25"/>
      <c r="E82" s="25"/>
      <c r="G82" s="21"/>
      <c r="H82" s="21"/>
      <c r="I82" s="21"/>
      <c r="J82" s="16"/>
    </row>
    <row r="83" spans="2:10" ht="18.75" customHeight="1" x14ac:dyDescent="0.25">
      <c r="B83" s="245" t="s">
        <v>74</v>
      </c>
      <c r="C83" s="245"/>
      <c r="D83" s="245"/>
      <c r="E83" s="245"/>
      <c r="F83" s="245"/>
      <c r="G83" s="21"/>
      <c r="H83" s="21"/>
      <c r="I83" s="21"/>
      <c r="J83" s="16"/>
    </row>
    <row r="84" spans="2:10" ht="18.75" customHeight="1" x14ac:dyDescent="0.25">
      <c r="B84" s="268" t="s">
        <v>75</v>
      </c>
      <c r="C84" s="268"/>
      <c r="D84" s="26" t="s">
        <v>47</v>
      </c>
      <c r="E84" s="8" t="s">
        <v>48</v>
      </c>
      <c r="F84" s="8" t="s">
        <v>49</v>
      </c>
      <c r="G84" s="21"/>
      <c r="H84" s="21"/>
      <c r="I84" s="21"/>
      <c r="J84" s="16"/>
    </row>
    <row r="85" spans="2:10" ht="18.75" customHeight="1" x14ac:dyDescent="0.25">
      <c r="B85" s="251" t="s">
        <v>76</v>
      </c>
      <c r="C85" s="262"/>
      <c r="D85" s="39"/>
      <c r="E85" s="40"/>
      <c r="F85" s="40"/>
      <c r="G85" s="21"/>
      <c r="H85" s="21"/>
      <c r="I85" s="21"/>
      <c r="J85" s="16"/>
    </row>
    <row r="86" spans="2:10" ht="18.75" customHeight="1" x14ac:dyDescent="0.25">
      <c r="B86" s="251" t="s">
        <v>77</v>
      </c>
      <c r="C86" s="262"/>
      <c r="D86" s="39"/>
      <c r="E86" s="40"/>
      <c r="F86" s="40"/>
      <c r="G86" s="21"/>
      <c r="H86" s="21"/>
      <c r="I86" s="21"/>
      <c r="J86" s="16"/>
    </row>
    <row r="87" spans="2:10" ht="18.75" customHeight="1" x14ac:dyDescent="0.25">
      <c r="B87" s="251" t="s">
        <v>78</v>
      </c>
      <c r="C87" s="262"/>
      <c r="D87" s="39"/>
      <c r="E87" s="40"/>
      <c r="F87" s="40"/>
      <c r="G87" s="21"/>
      <c r="H87" s="21"/>
      <c r="I87" s="21"/>
      <c r="J87" s="16"/>
    </row>
    <row r="88" spans="2:10" ht="18.75" customHeight="1" x14ac:dyDescent="0.25">
      <c r="B88" s="251" t="s">
        <v>79</v>
      </c>
      <c r="C88" s="251"/>
      <c r="D88" s="39"/>
      <c r="E88" s="40"/>
      <c r="F88" s="40"/>
      <c r="G88" s="21"/>
      <c r="H88" s="21"/>
      <c r="I88" s="21"/>
      <c r="J88" s="16"/>
    </row>
    <row r="89" spans="2:10" ht="18.75" customHeight="1" x14ac:dyDescent="0.25">
      <c r="B89" s="252"/>
      <c r="C89" s="253"/>
      <c r="D89" s="39"/>
      <c r="E89" s="40"/>
      <c r="F89" s="40"/>
      <c r="G89" s="21"/>
      <c r="H89" s="21"/>
      <c r="I89" s="21"/>
      <c r="J89" s="16"/>
    </row>
    <row r="90" spans="2:10" ht="18.75" customHeight="1" x14ac:dyDescent="0.25">
      <c r="B90" s="254"/>
      <c r="C90" s="255"/>
      <c r="D90" s="39"/>
      <c r="E90" s="40"/>
      <c r="F90" s="40"/>
      <c r="G90" s="21"/>
      <c r="H90" s="21"/>
      <c r="I90" s="21"/>
      <c r="J90" s="16"/>
    </row>
    <row r="91" spans="2:10" ht="18.75" customHeight="1" x14ac:dyDescent="0.25">
      <c r="B91" s="254"/>
      <c r="C91" s="255"/>
      <c r="D91" s="39"/>
      <c r="E91" s="40"/>
      <c r="F91" s="40"/>
      <c r="G91" s="21"/>
      <c r="H91" s="21"/>
      <c r="I91" s="21"/>
      <c r="J91" s="16"/>
    </row>
    <row r="92" spans="2:10" ht="18.75" customHeight="1" x14ac:dyDescent="0.25">
      <c r="B92" s="254"/>
      <c r="C92" s="255"/>
      <c r="D92" s="39"/>
      <c r="E92" s="40"/>
      <c r="F92" s="40"/>
      <c r="G92" s="21"/>
      <c r="H92" s="21"/>
      <c r="I92" s="21"/>
      <c r="J92" s="16"/>
    </row>
    <row r="93" spans="2:10" ht="18.75" customHeight="1" x14ac:dyDescent="0.25">
      <c r="B93" s="254"/>
      <c r="C93" s="255"/>
      <c r="D93" s="39"/>
      <c r="E93" s="40"/>
      <c r="F93" s="40"/>
      <c r="G93" s="21"/>
      <c r="H93" s="21"/>
      <c r="I93" s="21"/>
      <c r="J93" s="16"/>
    </row>
    <row r="94" spans="2:10" ht="18.75" customHeight="1" x14ac:dyDescent="0.25">
      <c r="B94" s="256" t="s">
        <v>80</v>
      </c>
      <c r="C94" s="256"/>
      <c r="D94" s="29"/>
      <c r="E94" s="31"/>
      <c r="G94" s="21"/>
      <c r="H94" s="21"/>
      <c r="I94" s="21"/>
      <c r="J94" s="16"/>
    </row>
    <row r="95" spans="2:10" ht="18.75" customHeight="1" x14ac:dyDescent="0.25">
      <c r="B95" s="257" t="s">
        <v>81</v>
      </c>
      <c r="C95" s="257"/>
      <c r="D95" s="45"/>
      <c r="E95" s="40"/>
      <c r="F95" s="40"/>
      <c r="G95" s="21"/>
      <c r="H95" s="21"/>
      <c r="I95" s="21"/>
      <c r="J95" s="16"/>
    </row>
    <row r="96" spans="2:10" ht="18.75" customHeight="1" x14ac:dyDescent="0.25">
      <c r="B96" s="257" t="s">
        <v>82</v>
      </c>
      <c r="C96" s="257"/>
      <c r="D96" s="45"/>
      <c r="E96" s="40"/>
      <c r="F96" s="40"/>
      <c r="G96" s="21"/>
      <c r="H96" s="21"/>
      <c r="I96" s="21"/>
      <c r="J96" s="16"/>
    </row>
    <row r="97" spans="2:10" ht="18.75" customHeight="1" x14ac:dyDescent="0.25">
      <c r="B97" s="258" t="s">
        <v>83</v>
      </c>
      <c r="C97" s="259"/>
      <c r="D97" s="45"/>
      <c r="E97" s="40"/>
      <c r="F97" s="40"/>
      <c r="G97" s="21"/>
      <c r="H97" s="21"/>
      <c r="I97" s="21"/>
      <c r="J97" s="16"/>
    </row>
    <row r="98" spans="2:10" ht="18.75" customHeight="1" x14ac:dyDescent="0.3">
      <c r="B98" s="260"/>
      <c r="C98" s="261"/>
      <c r="D98" s="45"/>
      <c r="E98" s="40"/>
      <c r="F98" s="40"/>
      <c r="G98" s="21"/>
      <c r="H98" s="21"/>
      <c r="I98" s="21"/>
      <c r="J98" s="16"/>
    </row>
    <row r="99" spans="2:10" ht="18.75" customHeight="1" x14ac:dyDescent="0.3">
      <c r="B99" s="249"/>
      <c r="C99" s="250"/>
      <c r="D99" s="45"/>
      <c r="E99" s="40"/>
      <c r="F99" s="40"/>
      <c r="G99" s="21"/>
      <c r="H99" s="21"/>
      <c r="I99" s="21"/>
      <c r="J99" s="16"/>
    </row>
    <row r="100" spans="2:10" ht="18.75" customHeight="1" thickBot="1" x14ac:dyDescent="0.3">
      <c r="B100" s="244" t="s">
        <v>84</v>
      </c>
      <c r="C100" s="244"/>
      <c r="D100" s="244"/>
      <c r="E100" s="30"/>
      <c r="F100" s="18"/>
      <c r="G100" s="21"/>
      <c r="H100" s="21"/>
      <c r="I100" s="21"/>
      <c r="J100" s="16"/>
    </row>
    <row r="101" spans="2:10" ht="18.75" customHeight="1" thickTop="1" x14ac:dyDescent="0.25">
      <c r="B101" s="240"/>
      <c r="C101" s="240"/>
      <c r="D101" s="240"/>
      <c r="E101" s="119">
        <f>SUM(E85:E93)+SUM(E95:E99)</f>
        <v>0</v>
      </c>
      <c r="F101" s="119">
        <f>SUM(F85:F93)+SUM(F95:F99)</f>
        <v>0</v>
      </c>
      <c r="G101" s="21"/>
      <c r="H101" s="21"/>
      <c r="I101" s="21"/>
      <c r="J101" s="16"/>
    </row>
    <row r="102" spans="2:10" ht="18.75" customHeight="1" x14ac:dyDescent="0.3">
      <c r="B102" s="25"/>
      <c r="C102" s="25"/>
      <c r="D102" s="25"/>
      <c r="E102" s="25"/>
      <c r="G102" s="21"/>
      <c r="H102" s="21"/>
      <c r="I102" s="21"/>
      <c r="J102" s="16"/>
    </row>
    <row r="103" spans="2:10" ht="18.75" customHeight="1" x14ac:dyDescent="0.25">
      <c r="B103" s="245" t="s">
        <v>85</v>
      </c>
      <c r="C103" s="245"/>
      <c r="D103" s="245"/>
      <c r="E103" s="245"/>
      <c r="F103" s="245"/>
      <c r="G103" s="19"/>
      <c r="H103" s="19"/>
      <c r="I103" s="19"/>
      <c r="J103" s="19"/>
    </row>
    <row r="104" spans="2:10" ht="18.75" customHeight="1" x14ac:dyDescent="0.25">
      <c r="B104" s="246" t="s">
        <v>86</v>
      </c>
      <c r="C104" s="246"/>
      <c r="D104" s="246"/>
      <c r="E104" s="246"/>
      <c r="F104" s="246"/>
      <c r="G104" s="20"/>
      <c r="H104" s="20"/>
      <c r="I104" s="20"/>
      <c r="J104" s="20"/>
    </row>
    <row r="105" spans="2:10" ht="18.75" customHeight="1" x14ac:dyDescent="0.25">
      <c r="B105" s="246"/>
      <c r="C105" s="246"/>
      <c r="D105" s="246"/>
      <c r="E105" s="246"/>
      <c r="F105" s="246"/>
      <c r="G105" s="20"/>
      <c r="H105" s="20"/>
      <c r="I105" s="20"/>
      <c r="J105" s="20"/>
    </row>
    <row r="106" spans="2:10" ht="18.75" customHeight="1" x14ac:dyDescent="0.25">
      <c r="B106" s="246"/>
      <c r="C106" s="246"/>
      <c r="D106" s="246"/>
      <c r="E106" s="246"/>
      <c r="F106" s="246"/>
      <c r="G106" s="20"/>
      <c r="H106" s="20"/>
      <c r="I106" s="20"/>
      <c r="J106" s="20"/>
    </row>
    <row r="107" spans="2:10" ht="18.75" customHeight="1" x14ac:dyDescent="0.25">
      <c r="B107" s="246"/>
      <c r="C107" s="246"/>
      <c r="D107" s="246"/>
      <c r="E107" s="246"/>
      <c r="F107" s="246"/>
      <c r="G107" s="20"/>
      <c r="H107" s="20"/>
      <c r="I107" s="20"/>
      <c r="J107" s="20"/>
    </row>
    <row r="108" spans="2:10" ht="18.75" customHeight="1" x14ac:dyDescent="0.25">
      <c r="B108" s="32"/>
      <c r="C108" s="32"/>
      <c r="D108" s="32"/>
      <c r="E108" s="26" t="s">
        <v>87</v>
      </c>
      <c r="F108" s="26" t="s">
        <v>88</v>
      </c>
      <c r="G108" s="20"/>
      <c r="H108" s="20"/>
      <c r="I108" s="20"/>
      <c r="J108" s="20"/>
    </row>
    <row r="109" spans="2:10" ht="18.75" customHeight="1" x14ac:dyDescent="0.3">
      <c r="B109" s="242" t="s">
        <v>89</v>
      </c>
      <c r="C109" s="242"/>
      <c r="D109" s="243"/>
      <c r="E109" s="120">
        <f>E29</f>
        <v>0</v>
      </c>
      <c r="F109" s="120">
        <f>F29</f>
        <v>0</v>
      </c>
      <c r="H109" s="15"/>
      <c r="I109" s="15"/>
      <c r="J109" s="15"/>
    </row>
    <row r="110" spans="2:10" ht="18.75" customHeight="1" x14ac:dyDescent="0.3">
      <c r="B110" s="247" t="s">
        <v>60</v>
      </c>
      <c r="C110" s="247"/>
      <c r="D110" s="248"/>
      <c r="E110" s="121">
        <f>-E53</f>
        <v>0</v>
      </c>
      <c r="F110" s="121">
        <f>-F53</f>
        <v>0</v>
      </c>
    </row>
    <row r="111" spans="2:10" ht="18.75" customHeight="1" x14ac:dyDescent="0.3">
      <c r="B111" s="242" t="s">
        <v>90</v>
      </c>
      <c r="C111" s="242"/>
      <c r="D111" s="243"/>
      <c r="E111" s="122">
        <f>-E81</f>
        <v>0</v>
      </c>
      <c r="F111" s="122">
        <f>-F81</f>
        <v>0</v>
      </c>
    </row>
    <row r="112" spans="2:10" ht="18.75" customHeight="1" x14ac:dyDescent="0.3">
      <c r="B112" s="240" t="s">
        <v>91</v>
      </c>
      <c r="C112" s="240"/>
      <c r="D112" s="241"/>
      <c r="E112" s="123">
        <f>-E101</f>
        <v>0</v>
      </c>
      <c r="F112" s="123">
        <f>-F101</f>
        <v>0</v>
      </c>
    </row>
    <row r="113" spans="2:6" ht="18.75" customHeight="1" thickBot="1" x14ac:dyDescent="0.35">
      <c r="B113" s="240"/>
      <c r="C113" s="240"/>
      <c r="D113" s="240"/>
      <c r="E113" s="33"/>
      <c r="F113" s="18"/>
    </row>
    <row r="114" spans="2:6" ht="18.75" customHeight="1" thickTop="1" x14ac:dyDescent="0.3">
      <c r="B114" s="242" t="s">
        <v>92</v>
      </c>
      <c r="C114" s="242"/>
      <c r="D114" s="243"/>
      <c r="E114" s="34">
        <f>SUM(E109:E112)</f>
        <v>0</v>
      </c>
      <c r="F114" s="34">
        <f>SUM(F109:F112)</f>
        <v>0</v>
      </c>
    </row>
    <row r="116" spans="2:6" x14ac:dyDescent="0.25">
      <c r="B116" s="2" t="s">
        <v>93</v>
      </c>
    </row>
  </sheetData>
  <sheetProtection sheet="1" objects="1" scenarios="1" formatCells="0" insertRows="0" deleteRows="0" selectLockedCells="1"/>
  <mergeCells count="81">
    <mergeCell ref="B21:C21"/>
    <mergeCell ref="B2:F2"/>
    <mergeCell ref="B4:D4"/>
    <mergeCell ref="E4:F4"/>
    <mergeCell ref="B5:F6"/>
    <mergeCell ref="B7:F10"/>
    <mergeCell ref="B11:F12"/>
    <mergeCell ref="B13:F13"/>
    <mergeCell ref="B14:F15"/>
    <mergeCell ref="B16:F17"/>
    <mergeCell ref="B18:F18"/>
    <mergeCell ref="B19:F20"/>
    <mergeCell ref="B35:C35"/>
    <mergeCell ref="B22:C22"/>
    <mergeCell ref="B23:C23"/>
    <mergeCell ref="B24:C24"/>
    <mergeCell ref="B25:C25"/>
    <mergeCell ref="B26:C26"/>
    <mergeCell ref="B27:C27"/>
    <mergeCell ref="B28:C28"/>
    <mergeCell ref="B29:D29"/>
    <mergeCell ref="B31:F31"/>
    <mergeCell ref="B32:F33"/>
    <mergeCell ref="B34:C34"/>
    <mergeCell ref="B47:C47"/>
    <mergeCell ref="B36:C36"/>
    <mergeCell ref="B37:C37"/>
    <mergeCell ref="B38:C38"/>
    <mergeCell ref="B39:C39"/>
    <mergeCell ref="B40:C40"/>
    <mergeCell ref="B41:C41"/>
    <mergeCell ref="B42:C42"/>
    <mergeCell ref="B43:C43"/>
    <mergeCell ref="B44:C44"/>
    <mergeCell ref="B45:C45"/>
    <mergeCell ref="B46:C46"/>
    <mergeCell ref="B65:D65"/>
    <mergeCell ref="B48:C48"/>
    <mergeCell ref="B49:C49"/>
    <mergeCell ref="B50:C50"/>
    <mergeCell ref="B51:C51"/>
    <mergeCell ref="B52:C52"/>
    <mergeCell ref="B55:F55"/>
    <mergeCell ref="B56:F56"/>
    <mergeCell ref="B57:F59"/>
    <mergeCell ref="B60:F62"/>
    <mergeCell ref="E63:E64"/>
    <mergeCell ref="F63:F64"/>
    <mergeCell ref="B87:C87"/>
    <mergeCell ref="B68:D68"/>
    <mergeCell ref="B70:F73"/>
    <mergeCell ref="E74:E75"/>
    <mergeCell ref="F74:F75"/>
    <mergeCell ref="B76:D76"/>
    <mergeCell ref="B79:D79"/>
    <mergeCell ref="B81:D81"/>
    <mergeCell ref="B83:F83"/>
    <mergeCell ref="B84:C84"/>
    <mergeCell ref="B85:C85"/>
    <mergeCell ref="B86:C86"/>
    <mergeCell ref="B99:C99"/>
    <mergeCell ref="B88:C88"/>
    <mergeCell ref="B89:C89"/>
    <mergeCell ref="B90:C90"/>
    <mergeCell ref="B91:C91"/>
    <mergeCell ref="B92:C92"/>
    <mergeCell ref="B93:C93"/>
    <mergeCell ref="B94:C94"/>
    <mergeCell ref="B95:C95"/>
    <mergeCell ref="B96:C96"/>
    <mergeCell ref="B97:C97"/>
    <mergeCell ref="B98:C98"/>
    <mergeCell ref="B112:D112"/>
    <mergeCell ref="B113:D113"/>
    <mergeCell ref="B114:D114"/>
    <mergeCell ref="B100:D101"/>
    <mergeCell ref="B103:F103"/>
    <mergeCell ref="B104:F107"/>
    <mergeCell ref="B109:D109"/>
    <mergeCell ref="B110:D110"/>
    <mergeCell ref="B111:D111"/>
  </mergeCells>
  <hyperlinks>
    <hyperlink ref="B97:C97" location="'Plan for Future Expenses'!A1" display="Preparing for future, planned expenses" xr:uid="{08DB869F-A5F9-4456-BB57-112C7C506B75}"/>
    <hyperlink ref="B26:C26" location="'Mizzou Bill or Refund Estimate'!A1" display="Financial Aid Refund" xr:uid="{4D5B3881-FE05-4CC2-9DF4-6D13BD2EF547}"/>
    <hyperlink ref="B35:C35" location="'Mizzou Bill or Refund Estimate'!A1" display="Mizzou Installment Payment" xr:uid="{712743B0-08BF-4542-A1DC-02DA9C383B35}"/>
    <hyperlink ref="B19:F20" location="'Take-Home Pay Estimate'!A1" display="Go to &quot;Take-Home Pay Estimate&quot; to estimate how much you'll bring home given your expected work hours." xr:uid="{834A27D6-2189-41D7-BBE4-098618518F99}"/>
  </hyperlinks>
  <printOptions horizontalCentered="1"/>
  <pageMargins left="0.7" right="0.7" top="0.75" bottom="0.75" header="0.3" footer="0.3"/>
  <pageSetup scale="7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71ABD-783E-4462-A0C9-BCA18AA7F0D7}">
  <sheetPr>
    <tabColor theme="9" tint="0.59999389629810485"/>
    <pageSetUpPr fitToPage="1"/>
  </sheetPr>
  <dimension ref="B2:K120"/>
  <sheetViews>
    <sheetView showGridLines="0" showRuler="0" zoomScaleNormal="100" workbookViewId="0">
      <selection activeCell="E69" sqref="E69"/>
    </sheetView>
  </sheetViews>
  <sheetFormatPr defaultRowHeight="15.75" x14ac:dyDescent="0.25"/>
  <cols>
    <col min="2" max="4" width="20.7109375" style="2" customWidth="1"/>
    <col min="5" max="5" width="23.5703125" style="2" bestFit="1" customWidth="1"/>
    <col min="6" max="8" width="20.7109375" customWidth="1"/>
    <col min="9" max="10" width="15.7109375" customWidth="1"/>
  </cols>
  <sheetData>
    <row r="2" spans="2:10" ht="24" x14ac:dyDescent="0.25">
      <c r="B2" s="281" t="s">
        <v>22</v>
      </c>
      <c r="C2" s="281"/>
      <c r="D2" s="281"/>
      <c r="E2" s="281"/>
      <c r="F2" s="281"/>
      <c r="G2" s="23"/>
      <c r="H2" s="23"/>
      <c r="I2" s="23"/>
      <c r="J2" s="23"/>
    </row>
    <row r="3" spans="2:10" ht="12.75" customHeight="1" thickBot="1" x14ac:dyDescent="0.3">
      <c r="B3" s="17"/>
      <c r="C3" s="17"/>
      <c r="D3" s="17"/>
      <c r="E3" s="17"/>
      <c r="F3" s="17"/>
      <c r="G3" s="23"/>
      <c r="H3" s="23"/>
      <c r="I3" s="23"/>
      <c r="J3" s="23"/>
    </row>
    <row r="4" spans="2:10" ht="24.75" thickBot="1" x14ac:dyDescent="0.3">
      <c r="B4" s="282" t="s">
        <v>23</v>
      </c>
      <c r="C4" s="282"/>
      <c r="D4" s="282"/>
      <c r="E4" s="283"/>
      <c r="F4" s="284"/>
      <c r="G4" s="23"/>
      <c r="H4" s="23"/>
      <c r="I4" s="23"/>
      <c r="J4" s="23"/>
    </row>
    <row r="5" spans="2:10" ht="18.75" customHeight="1" x14ac:dyDescent="0.25">
      <c r="B5" s="285" t="s">
        <v>24</v>
      </c>
      <c r="C5" s="285"/>
      <c r="D5" s="285"/>
      <c r="E5" s="285"/>
      <c r="F5" s="285"/>
      <c r="G5" s="22"/>
      <c r="H5" s="22"/>
      <c r="I5" s="22"/>
      <c r="J5" s="22"/>
    </row>
    <row r="6" spans="2:10" ht="18.75" customHeight="1" x14ac:dyDescent="0.25">
      <c r="B6" s="285"/>
      <c r="C6" s="285"/>
      <c r="D6" s="285"/>
      <c r="E6" s="285"/>
      <c r="F6" s="285"/>
      <c r="G6" s="22"/>
      <c r="H6" s="22"/>
      <c r="I6" s="22"/>
      <c r="J6" s="22"/>
    </row>
    <row r="7" spans="2:10" ht="18.75" customHeight="1" x14ac:dyDescent="0.25">
      <c r="B7" s="285" t="s">
        <v>25</v>
      </c>
      <c r="C7" s="285"/>
      <c r="D7" s="285"/>
      <c r="E7" s="285"/>
      <c r="F7" s="285"/>
      <c r="G7" s="20"/>
      <c r="H7" s="20"/>
      <c r="I7" s="20"/>
      <c r="J7" s="20"/>
    </row>
    <row r="8" spans="2:10" ht="18.75" customHeight="1" x14ac:dyDescent="0.25">
      <c r="B8" s="285"/>
      <c r="C8" s="285"/>
      <c r="D8" s="285"/>
      <c r="E8" s="285"/>
      <c r="F8" s="285"/>
      <c r="G8" s="20"/>
      <c r="H8" s="20"/>
      <c r="I8" s="20"/>
      <c r="J8" s="20"/>
    </row>
    <row r="9" spans="2:10" ht="18.75" customHeight="1" x14ac:dyDescent="0.25">
      <c r="B9" s="285"/>
      <c r="C9" s="285"/>
      <c r="D9" s="285"/>
      <c r="E9" s="285"/>
      <c r="F9" s="285"/>
      <c r="G9" s="20"/>
      <c r="H9" s="20"/>
      <c r="I9" s="20"/>
      <c r="J9" s="20"/>
    </row>
    <row r="10" spans="2:10" ht="18.75" customHeight="1" x14ac:dyDescent="0.25">
      <c r="B10" s="285"/>
      <c r="C10" s="285"/>
      <c r="D10" s="285"/>
      <c r="E10" s="285"/>
      <c r="F10" s="285"/>
      <c r="G10" s="20"/>
      <c r="H10" s="20"/>
      <c r="I10" s="20"/>
      <c r="J10" s="20"/>
    </row>
    <row r="11" spans="2:10" ht="18.75" customHeight="1" x14ac:dyDescent="0.25">
      <c r="B11" s="285" t="s">
        <v>26</v>
      </c>
      <c r="C11" s="285"/>
      <c r="D11" s="285"/>
      <c r="E11" s="285"/>
      <c r="F11" s="285"/>
      <c r="G11" s="20"/>
      <c r="H11" s="20"/>
      <c r="I11" s="20"/>
      <c r="J11" s="20"/>
    </row>
    <row r="12" spans="2:10" ht="18.75" customHeight="1" x14ac:dyDescent="0.25">
      <c r="B12" s="285"/>
      <c r="C12" s="285"/>
      <c r="D12" s="285"/>
      <c r="E12" s="285"/>
      <c r="F12" s="285"/>
      <c r="G12" s="20"/>
      <c r="H12" s="20"/>
      <c r="I12" s="20"/>
      <c r="J12" s="20"/>
    </row>
    <row r="13" spans="2:10" ht="18.75" customHeight="1" x14ac:dyDescent="0.25">
      <c r="B13" s="285" t="s">
        <v>27</v>
      </c>
      <c r="C13" s="285"/>
      <c r="D13" s="285"/>
      <c r="E13" s="285"/>
      <c r="F13" s="285"/>
      <c r="G13" s="20"/>
      <c r="H13" s="20"/>
      <c r="I13" s="20"/>
      <c r="J13" s="20"/>
    </row>
    <row r="14" spans="2:10" ht="18.75" customHeight="1" x14ac:dyDescent="0.25">
      <c r="B14" s="285" t="s">
        <v>28</v>
      </c>
      <c r="C14" s="285"/>
      <c r="D14" s="285"/>
      <c r="E14" s="285"/>
      <c r="F14" s="285"/>
      <c r="G14" s="20"/>
      <c r="H14" s="20"/>
      <c r="I14" s="20"/>
      <c r="J14" s="20"/>
    </row>
    <row r="15" spans="2:10" ht="18.75" customHeight="1" x14ac:dyDescent="0.25">
      <c r="B15" s="285"/>
      <c r="C15" s="285"/>
      <c r="D15" s="285"/>
      <c r="E15" s="285"/>
      <c r="F15" s="285"/>
      <c r="G15" s="20"/>
      <c r="H15" s="20"/>
      <c r="I15" s="20"/>
      <c r="J15" s="20"/>
    </row>
    <row r="16" spans="2:10" ht="18.75" customHeight="1" x14ac:dyDescent="0.25">
      <c r="B16" s="285" t="s">
        <v>29</v>
      </c>
      <c r="C16" s="285"/>
      <c r="D16" s="285"/>
      <c r="E16" s="285"/>
      <c r="F16" s="285"/>
      <c r="G16" s="20"/>
      <c r="H16" s="20"/>
      <c r="I16" s="20"/>
      <c r="J16" s="20"/>
    </row>
    <row r="17" spans="2:11" ht="18.75" customHeight="1" x14ac:dyDescent="0.25">
      <c r="B17" s="285"/>
      <c r="C17" s="285"/>
      <c r="D17" s="285"/>
      <c r="E17" s="285"/>
      <c r="F17" s="285"/>
      <c r="G17" s="20"/>
      <c r="H17" s="20"/>
      <c r="I17" s="20"/>
      <c r="J17" s="20"/>
    </row>
    <row r="18" spans="2:11" ht="18.75" customHeight="1" x14ac:dyDescent="0.25">
      <c r="B18" s="279" t="s">
        <v>30</v>
      </c>
      <c r="C18" s="279"/>
      <c r="D18" s="279"/>
      <c r="E18" s="279"/>
      <c r="F18" s="279"/>
    </row>
    <row r="19" spans="2:11" ht="18.75" customHeight="1" x14ac:dyDescent="0.25">
      <c r="B19" s="288" t="s">
        <v>31</v>
      </c>
      <c r="C19" s="288"/>
      <c r="D19" s="288"/>
      <c r="E19" s="288"/>
      <c r="F19" s="288"/>
    </row>
    <row r="20" spans="2:11" ht="18.75" customHeight="1" x14ac:dyDescent="0.25">
      <c r="B20" s="288"/>
      <c r="C20" s="288"/>
      <c r="D20" s="288"/>
      <c r="E20" s="288"/>
      <c r="F20" s="288"/>
    </row>
    <row r="21" spans="2:11" ht="18.75" x14ac:dyDescent="0.25">
      <c r="B21" s="256" t="s">
        <v>32</v>
      </c>
      <c r="C21" s="256"/>
      <c r="D21" s="8" t="s">
        <v>33</v>
      </c>
      <c r="E21" s="8" t="s">
        <v>34</v>
      </c>
      <c r="F21" s="8" t="s">
        <v>35</v>
      </c>
    </row>
    <row r="22" spans="2:11" ht="18.75" customHeight="1" x14ac:dyDescent="0.25">
      <c r="B22" s="251" t="s">
        <v>36</v>
      </c>
      <c r="C22" s="262"/>
      <c r="D22" s="144"/>
      <c r="E22" s="40"/>
      <c r="F22" s="40"/>
    </row>
    <row r="23" spans="2:11" ht="18.75" customHeight="1" x14ac:dyDescent="0.25">
      <c r="B23" s="251" t="s">
        <v>37</v>
      </c>
      <c r="C23" s="262"/>
      <c r="D23" s="144"/>
      <c r="E23" s="40"/>
      <c r="F23" s="40"/>
    </row>
    <row r="24" spans="2:11" ht="18.75" customHeight="1" x14ac:dyDescent="0.3">
      <c r="B24" s="251" t="s">
        <v>38</v>
      </c>
      <c r="C24" s="262"/>
      <c r="D24" s="39"/>
      <c r="E24" s="40"/>
      <c r="F24" s="40"/>
      <c r="K24" s="1"/>
    </row>
    <row r="25" spans="2:11" ht="18.75" customHeight="1" x14ac:dyDescent="0.3">
      <c r="B25" s="251" t="s">
        <v>39</v>
      </c>
      <c r="C25" s="262"/>
      <c r="D25" s="39"/>
      <c r="E25" s="40"/>
      <c r="F25" s="40"/>
      <c r="K25" s="1"/>
    </row>
    <row r="26" spans="2:11" ht="18.75" customHeight="1" x14ac:dyDescent="0.3">
      <c r="B26" s="275" t="s">
        <v>40</v>
      </c>
      <c r="C26" s="276"/>
      <c r="D26" s="39"/>
      <c r="E26" s="40"/>
      <c r="F26" s="40"/>
      <c r="K26" s="1"/>
    </row>
    <row r="27" spans="2:11" ht="18.75" customHeight="1" x14ac:dyDescent="0.3">
      <c r="B27" s="251" t="s">
        <v>41</v>
      </c>
      <c r="C27" s="262"/>
      <c r="D27" s="144"/>
      <c r="E27" s="40"/>
      <c r="F27" s="40"/>
      <c r="K27" s="1"/>
    </row>
    <row r="28" spans="2:11" ht="18.75" customHeight="1" thickBot="1" x14ac:dyDescent="0.35">
      <c r="B28" s="277" t="s">
        <v>42</v>
      </c>
      <c r="C28" s="278"/>
      <c r="D28" s="132"/>
      <c r="E28" s="43"/>
      <c r="F28" s="43"/>
      <c r="K28" s="1"/>
    </row>
    <row r="29" spans="2:11" ht="18.75" customHeight="1" thickTop="1" x14ac:dyDescent="0.3">
      <c r="B29" s="247" t="s">
        <v>43</v>
      </c>
      <c r="C29" s="247"/>
      <c r="D29" s="247"/>
      <c r="E29" s="124">
        <f>SUM(E22:E28)</f>
        <v>0</v>
      </c>
      <c r="F29" s="124">
        <f>SUM(F22:F28)</f>
        <v>0</v>
      </c>
      <c r="K29" s="1"/>
    </row>
    <row r="30" spans="2:11" ht="18.75" customHeight="1" x14ac:dyDescent="0.3">
      <c r="B30" s="24"/>
      <c r="C30" s="24"/>
      <c r="D30" s="24"/>
      <c r="E30" s="25"/>
      <c r="F30" s="6"/>
      <c r="K30" s="1"/>
    </row>
    <row r="31" spans="2:11" ht="18.75" customHeight="1" x14ac:dyDescent="0.3">
      <c r="B31" s="279" t="s">
        <v>44</v>
      </c>
      <c r="C31" s="279"/>
      <c r="D31" s="279"/>
      <c r="E31" s="279"/>
      <c r="F31" s="279"/>
      <c r="K31" s="1"/>
    </row>
    <row r="32" spans="2:11" ht="18.75" customHeight="1" x14ac:dyDescent="0.3">
      <c r="B32" s="280" t="s">
        <v>45</v>
      </c>
      <c r="C32" s="280"/>
      <c r="D32" s="280"/>
      <c r="E32" s="280"/>
      <c r="F32" s="280"/>
      <c r="K32" s="1"/>
    </row>
    <row r="33" spans="2:11" ht="18.75" customHeight="1" x14ac:dyDescent="0.3">
      <c r="B33" s="280"/>
      <c r="C33" s="280"/>
      <c r="D33" s="280"/>
      <c r="E33" s="280"/>
      <c r="F33" s="280"/>
      <c r="K33" s="1"/>
    </row>
    <row r="34" spans="2:11" ht="18.75" x14ac:dyDescent="0.3">
      <c r="B34" s="256" t="s">
        <v>46</v>
      </c>
      <c r="C34" s="256"/>
      <c r="D34" s="26" t="s">
        <v>47</v>
      </c>
      <c r="E34" s="8" t="s">
        <v>48</v>
      </c>
      <c r="F34" s="8" t="s">
        <v>49</v>
      </c>
      <c r="K34" s="1"/>
    </row>
    <row r="35" spans="2:11" ht="18.75" customHeight="1" x14ac:dyDescent="0.3">
      <c r="B35" s="275" t="s">
        <v>50</v>
      </c>
      <c r="C35" s="276"/>
      <c r="D35" s="39"/>
      <c r="E35" s="40"/>
      <c r="F35" s="40"/>
      <c r="K35" s="1"/>
    </row>
    <row r="36" spans="2:11" ht="18.75" customHeight="1" x14ac:dyDescent="0.3">
      <c r="B36" s="251" t="s">
        <v>94</v>
      </c>
      <c r="C36" s="262"/>
      <c r="D36" s="39"/>
      <c r="E36" s="40"/>
      <c r="F36" s="40"/>
      <c r="K36" s="1"/>
    </row>
    <row r="37" spans="2:11" ht="18.75" customHeight="1" x14ac:dyDescent="0.3">
      <c r="B37" s="251" t="s">
        <v>95</v>
      </c>
      <c r="C37" s="262"/>
      <c r="D37" s="39"/>
      <c r="E37" s="40"/>
      <c r="F37" s="40"/>
      <c r="K37" s="1"/>
    </row>
    <row r="38" spans="2:11" ht="18.75" customHeight="1" x14ac:dyDescent="0.25">
      <c r="B38" s="251" t="s">
        <v>96</v>
      </c>
      <c r="C38" s="262"/>
      <c r="D38" s="39"/>
      <c r="E38" s="40"/>
      <c r="F38" s="40"/>
    </row>
    <row r="39" spans="2:11" ht="18.75" customHeight="1" x14ac:dyDescent="0.25">
      <c r="B39" s="251" t="s">
        <v>97</v>
      </c>
      <c r="C39" s="262"/>
      <c r="D39" s="39"/>
      <c r="E39" s="40"/>
      <c r="F39" s="40"/>
    </row>
    <row r="40" spans="2:11" ht="18.75" customHeight="1" x14ac:dyDescent="0.25">
      <c r="B40" s="251" t="s">
        <v>51</v>
      </c>
      <c r="C40" s="262"/>
      <c r="D40" s="39"/>
      <c r="E40" s="40"/>
      <c r="F40" s="40"/>
    </row>
    <row r="41" spans="2:11" ht="18.75" customHeight="1" x14ac:dyDescent="0.25">
      <c r="B41" s="251" t="s">
        <v>52</v>
      </c>
      <c r="C41" s="262"/>
      <c r="D41" s="39"/>
      <c r="E41" s="40"/>
      <c r="F41" s="40"/>
    </row>
    <row r="42" spans="2:11" ht="18.75" customHeight="1" x14ac:dyDescent="0.25">
      <c r="B42" s="251" t="s">
        <v>53</v>
      </c>
      <c r="C42" s="262"/>
      <c r="D42" s="39"/>
      <c r="E42" s="40"/>
      <c r="F42" s="40"/>
    </row>
    <row r="43" spans="2:11" ht="18.75" customHeight="1" x14ac:dyDescent="0.25">
      <c r="B43" s="251" t="s">
        <v>54</v>
      </c>
      <c r="C43" s="262"/>
      <c r="D43" s="39"/>
      <c r="E43" s="40"/>
      <c r="F43" s="40"/>
    </row>
    <row r="44" spans="2:11" ht="18.75" customHeight="1" x14ac:dyDescent="0.25">
      <c r="B44" s="251" t="s">
        <v>55</v>
      </c>
      <c r="C44" s="262"/>
      <c r="D44" s="39"/>
      <c r="E44" s="40"/>
      <c r="F44" s="40"/>
    </row>
    <row r="45" spans="2:11" ht="18.75" customHeight="1" x14ac:dyDescent="0.25">
      <c r="B45" s="251" t="s">
        <v>56</v>
      </c>
      <c r="C45" s="262"/>
      <c r="D45" s="39"/>
      <c r="E45" s="40"/>
      <c r="F45" s="40"/>
      <c r="G45" s="14"/>
      <c r="H45" s="15"/>
      <c r="I45" s="16"/>
      <c r="J45" s="15"/>
    </row>
    <row r="46" spans="2:11" ht="18.75" customHeight="1" x14ac:dyDescent="0.25">
      <c r="B46" s="251" t="s">
        <v>57</v>
      </c>
      <c r="C46" s="262"/>
      <c r="D46" s="39"/>
      <c r="E46" s="40"/>
      <c r="F46" s="40"/>
    </row>
    <row r="47" spans="2:11" ht="21" customHeight="1" x14ac:dyDescent="0.25">
      <c r="B47" s="251" t="s">
        <v>58</v>
      </c>
      <c r="C47" s="262"/>
      <c r="D47" s="39"/>
      <c r="E47" s="40"/>
      <c r="F47" s="40"/>
    </row>
    <row r="48" spans="2:11" ht="18.75" customHeight="1" x14ac:dyDescent="0.25">
      <c r="B48" s="251" t="s">
        <v>59</v>
      </c>
      <c r="C48" s="262"/>
      <c r="D48" s="39"/>
      <c r="E48" s="40"/>
      <c r="F48" s="40"/>
    </row>
    <row r="49" spans="2:6" ht="18.75" customHeight="1" x14ac:dyDescent="0.25">
      <c r="B49" s="252"/>
      <c r="C49" s="253"/>
      <c r="D49" s="39"/>
      <c r="E49" s="40"/>
      <c r="F49" s="40"/>
    </row>
    <row r="50" spans="2:6" ht="18.75" customHeight="1" x14ac:dyDescent="0.25">
      <c r="B50" s="252"/>
      <c r="C50" s="253"/>
      <c r="D50" s="39"/>
      <c r="E50" s="40"/>
      <c r="F50" s="40"/>
    </row>
    <row r="51" spans="2:6" ht="18.75" customHeight="1" x14ac:dyDescent="0.25">
      <c r="B51" s="252"/>
      <c r="C51" s="253"/>
      <c r="D51" s="39"/>
      <c r="E51" s="40"/>
      <c r="F51" s="40"/>
    </row>
    <row r="52" spans="2:6" ht="18.75" customHeight="1" x14ac:dyDescent="0.25">
      <c r="B52" s="252"/>
      <c r="C52" s="253"/>
      <c r="D52" s="39"/>
      <c r="E52" s="40"/>
      <c r="F52" s="40"/>
    </row>
    <row r="53" spans="2:6" ht="18.75" customHeight="1" x14ac:dyDescent="0.25">
      <c r="B53" s="252"/>
      <c r="C53" s="253"/>
      <c r="D53" s="39"/>
      <c r="E53" s="40"/>
      <c r="F53" s="40"/>
    </row>
    <row r="54" spans="2:6" ht="18.75" customHeight="1" x14ac:dyDescent="0.25">
      <c r="B54" s="252"/>
      <c r="C54" s="253"/>
      <c r="D54" s="39"/>
      <c r="E54" s="40"/>
      <c r="F54" s="40"/>
    </row>
    <row r="55" spans="2:6" ht="18.75" customHeight="1" x14ac:dyDescent="0.25">
      <c r="B55" s="252"/>
      <c r="C55" s="253"/>
      <c r="D55" s="41"/>
      <c r="E55" s="40"/>
      <c r="F55" s="40"/>
    </row>
    <row r="56" spans="2:6" ht="18.75" customHeight="1" thickBot="1" x14ac:dyDescent="0.3">
      <c r="B56" s="252"/>
      <c r="C56" s="253"/>
      <c r="D56" s="42"/>
      <c r="E56" s="43"/>
      <c r="F56" s="43"/>
    </row>
    <row r="57" spans="2:6" ht="18.75" customHeight="1" thickTop="1" x14ac:dyDescent="0.3">
      <c r="B57" s="24"/>
      <c r="C57" s="24"/>
      <c r="D57" s="27" t="s">
        <v>60</v>
      </c>
      <c r="E57" s="118">
        <f>SUM(E35:E56)</f>
        <v>0</v>
      </c>
      <c r="F57" s="118">
        <f>SUM(F35:F56)</f>
        <v>0</v>
      </c>
    </row>
    <row r="58" spans="2:6" ht="18.75" customHeight="1" x14ac:dyDescent="0.3">
      <c r="B58" s="25"/>
      <c r="C58" s="25"/>
      <c r="D58" s="25"/>
      <c r="E58" s="25"/>
    </row>
    <row r="59" spans="2:6" ht="18.75" customHeight="1" x14ac:dyDescent="0.25">
      <c r="B59" s="245" t="s">
        <v>61</v>
      </c>
      <c r="C59" s="245"/>
      <c r="D59" s="245"/>
      <c r="E59" s="245"/>
      <c r="F59" s="245"/>
    </row>
    <row r="60" spans="2:6" ht="18.75" customHeight="1" x14ac:dyDescent="0.25">
      <c r="B60" s="272" t="s">
        <v>62</v>
      </c>
      <c r="C60" s="272"/>
      <c r="D60" s="272"/>
      <c r="E60" s="272"/>
      <c r="F60" s="272"/>
    </row>
    <row r="61" spans="2:6" ht="18.75" customHeight="1" x14ac:dyDescent="0.25">
      <c r="B61" s="287" t="s">
        <v>98</v>
      </c>
      <c r="C61" s="265"/>
      <c r="D61" s="265"/>
      <c r="E61" s="265"/>
      <c r="F61" s="265"/>
    </row>
    <row r="62" spans="2:6" ht="18.75" customHeight="1" x14ac:dyDescent="0.25">
      <c r="B62" s="265"/>
      <c r="C62" s="265"/>
      <c r="D62" s="265"/>
      <c r="E62" s="265"/>
      <c r="F62" s="265"/>
    </row>
    <row r="63" spans="2:6" ht="18.75" customHeight="1" x14ac:dyDescent="0.25">
      <c r="B63" s="265"/>
      <c r="C63" s="265"/>
      <c r="D63" s="265"/>
      <c r="E63" s="265"/>
      <c r="F63" s="265"/>
    </row>
    <row r="64" spans="2:6" ht="18.75" customHeight="1" x14ac:dyDescent="0.25">
      <c r="B64" s="265" t="s">
        <v>64</v>
      </c>
      <c r="C64" s="265"/>
      <c r="D64" s="265"/>
      <c r="E64" s="265"/>
      <c r="F64" s="265"/>
    </row>
    <row r="65" spans="2:10" ht="18.75" customHeight="1" x14ac:dyDescent="0.25">
      <c r="B65" s="265"/>
      <c r="C65" s="265"/>
      <c r="D65" s="265"/>
      <c r="E65" s="265"/>
      <c r="F65" s="265"/>
    </row>
    <row r="66" spans="2:10" ht="18.75" customHeight="1" x14ac:dyDescent="0.25">
      <c r="B66" s="265"/>
      <c r="C66" s="265"/>
      <c r="D66" s="265"/>
      <c r="E66" s="265"/>
      <c r="F66" s="265"/>
      <c r="G66" s="21"/>
      <c r="H66" s="21"/>
      <c r="I66" s="21"/>
      <c r="J66" s="16"/>
    </row>
    <row r="67" spans="2:10" ht="18.75" x14ac:dyDescent="0.25">
      <c r="B67" s="28"/>
      <c r="C67" s="28"/>
      <c r="D67" s="28"/>
      <c r="E67" s="273" t="s">
        <v>65</v>
      </c>
      <c r="F67" s="268" t="s">
        <v>66</v>
      </c>
      <c r="G67" s="21"/>
      <c r="H67" s="21"/>
      <c r="I67" s="21"/>
      <c r="J67" s="16"/>
    </row>
    <row r="68" spans="2:10" ht="18.75" customHeight="1" x14ac:dyDescent="0.25">
      <c r="B68" s="28"/>
      <c r="C68" s="28"/>
      <c r="D68" s="28"/>
      <c r="E68" s="274"/>
      <c r="F68" s="269"/>
      <c r="G68" s="21"/>
      <c r="H68" s="21"/>
      <c r="I68" s="21"/>
      <c r="J68" s="16"/>
    </row>
    <row r="69" spans="2:10" ht="18.75" customHeight="1" x14ac:dyDescent="0.25">
      <c r="B69" s="270" t="s">
        <v>67</v>
      </c>
      <c r="C69" s="270"/>
      <c r="D69" s="271"/>
      <c r="E69" s="40"/>
      <c r="F69" s="40"/>
      <c r="G69" s="21"/>
      <c r="H69" s="21"/>
      <c r="I69" s="21"/>
      <c r="J69" s="16"/>
    </row>
    <row r="70" spans="2:10" ht="9.75" customHeight="1" x14ac:dyDescent="0.3">
      <c r="B70" s="37"/>
      <c r="C70" s="37"/>
      <c r="D70" s="37"/>
      <c r="E70" s="35"/>
      <c r="F70" s="35"/>
      <c r="G70" s="21"/>
      <c r="H70" s="21"/>
      <c r="I70" s="21"/>
      <c r="J70" s="16"/>
    </row>
    <row r="71" spans="2:10" ht="18.75" customHeight="1" x14ac:dyDescent="0.3">
      <c r="B71" s="36"/>
      <c r="C71" s="36"/>
      <c r="D71" s="36"/>
      <c r="E71" s="1" t="s">
        <v>68</v>
      </c>
      <c r="F71" s="1" t="s">
        <v>69</v>
      </c>
      <c r="G71" s="21"/>
      <c r="H71" s="21"/>
      <c r="I71" s="21"/>
      <c r="J71" s="16"/>
    </row>
    <row r="72" spans="2:10" ht="18.75" customHeight="1" x14ac:dyDescent="0.25">
      <c r="B72" s="263" t="s">
        <v>70</v>
      </c>
      <c r="C72" s="263"/>
      <c r="D72" s="264"/>
      <c r="E72" s="44"/>
      <c r="F72" s="44"/>
      <c r="G72" s="21"/>
      <c r="H72" s="21"/>
      <c r="I72" s="21"/>
      <c r="J72" s="16"/>
    </row>
    <row r="73" spans="2:10" ht="18.75" customHeight="1" x14ac:dyDescent="0.3">
      <c r="B73" s="25"/>
      <c r="C73" s="25"/>
      <c r="D73" s="25"/>
      <c r="E73" s="25"/>
      <c r="G73" s="21"/>
      <c r="H73" s="21"/>
      <c r="I73" s="21"/>
      <c r="J73" s="16"/>
    </row>
    <row r="74" spans="2:10" ht="18.75" customHeight="1" x14ac:dyDescent="0.25">
      <c r="B74" s="265" t="s">
        <v>71</v>
      </c>
      <c r="C74" s="265"/>
      <c r="D74" s="265"/>
      <c r="E74" s="265"/>
      <c r="F74" s="265"/>
      <c r="G74" s="21"/>
      <c r="H74" s="21"/>
      <c r="I74" s="21"/>
      <c r="J74" s="16"/>
    </row>
    <row r="75" spans="2:10" ht="18.75" customHeight="1" x14ac:dyDescent="0.25">
      <c r="B75" s="265"/>
      <c r="C75" s="265"/>
      <c r="D75" s="265"/>
      <c r="E75" s="265"/>
      <c r="F75" s="265"/>
      <c r="G75" s="21"/>
      <c r="H75" s="21"/>
      <c r="I75" s="21"/>
      <c r="J75" s="16"/>
    </row>
    <row r="76" spans="2:10" ht="18.75" customHeight="1" x14ac:dyDescent="0.25">
      <c r="B76" s="265"/>
      <c r="C76" s="265"/>
      <c r="D76" s="265"/>
      <c r="E76" s="265"/>
      <c r="F76" s="265"/>
      <c r="G76" s="21"/>
      <c r="H76" s="21"/>
      <c r="I76" s="21"/>
      <c r="J76" s="16"/>
    </row>
    <row r="77" spans="2:10" ht="18.75" customHeight="1" x14ac:dyDescent="0.25">
      <c r="B77" s="265"/>
      <c r="C77" s="265"/>
      <c r="D77" s="265"/>
      <c r="E77" s="265"/>
      <c r="F77" s="265"/>
      <c r="G77" s="21"/>
      <c r="H77" s="21"/>
      <c r="I77" s="21"/>
      <c r="J77" s="16"/>
    </row>
    <row r="78" spans="2:10" ht="18.75" customHeight="1" x14ac:dyDescent="0.25">
      <c r="B78" s="36"/>
      <c r="C78" s="36"/>
      <c r="D78" s="36"/>
      <c r="E78" s="266" t="s">
        <v>65</v>
      </c>
      <c r="F78" s="268" t="s">
        <v>66</v>
      </c>
      <c r="G78" s="21"/>
      <c r="H78" s="21"/>
      <c r="I78" s="21"/>
      <c r="J78" s="16"/>
    </row>
    <row r="79" spans="2:10" ht="18.75" customHeight="1" x14ac:dyDescent="0.25">
      <c r="B79" s="36"/>
      <c r="C79" s="36"/>
      <c r="D79" s="36"/>
      <c r="E79" s="267"/>
      <c r="F79" s="269"/>
      <c r="G79" s="21"/>
      <c r="H79" s="21"/>
      <c r="I79" s="21"/>
      <c r="J79" s="16"/>
    </row>
    <row r="80" spans="2:10" ht="18.75" customHeight="1" x14ac:dyDescent="0.25">
      <c r="B80" s="263" t="s">
        <v>72</v>
      </c>
      <c r="C80" s="263"/>
      <c r="D80" s="264"/>
      <c r="E80" s="40"/>
      <c r="F80" s="40"/>
      <c r="G80" s="21"/>
      <c r="H80" s="21"/>
      <c r="I80" s="21"/>
      <c r="J80" s="16"/>
    </row>
    <row r="81" spans="2:10" ht="10.5" customHeight="1" x14ac:dyDescent="0.3">
      <c r="B81" s="38"/>
      <c r="C81" s="38"/>
      <c r="D81" s="38"/>
      <c r="E81" s="35"/>
      <c r="F81" s="35"/>
      <c r="G81" s="21"/>
      <c r="H81" s="21"/>
      <c r="I81" s="21"/>
      <c r="J81" s="16"/>
    </row>
    <row r="82" spans="2:10" ht="18.75" customHeight="1" x14ac:dyDescent="0.3">
      <c r="B82" s="36"/>
      <c r="C82" s="36"/>
      <c r="D82" s="36"/>
      <c r="E82" s="1" t="s">
        <v>68</v>
      </c>
      <c r="F82" s="1" t="s">
        <v>69</v>
      </c>
      <c r="G82" s="21"/>
      <c r="H82" s="21"/>
      <c r="I82" s="21"/>
      <c r="J82" s="16"/>
    </row>
    <row r="83" spans="2:10" ht="18.75" customHeight="1" x14ac:dyDescent="0.25">
      <c r="B83" s="263" t="s">
        <v>70</v>
      </c>
      <c r="C83" s="263"/>
      <c r="D83" s="264"/>
      <c r="E83" s="44"/>
      <c r="F83" s="44"/>
      <c r="G83" s="21"/>
      <c r="H83" s="21"/>
      <c r="I83" s="21"/>
      <c r="J83" s="16"/>
    </row>
    <row r="84" spans="2:10" ht="18.75" customHeight="1" thickBot="1" x14ac:dyDescent="0.35">
      <c r="B84" s="24"/>
      <c r="C84" s="29"/>
      <c r="D84" s="25"/>
      <c r="E84" s="30"/>
      <c r="F84" s="18"/>
      <c r="G84" s="21"/>
      <c r="H84" s="21"/>
      <c r="I84" s="21"/>
      <c r="J84" s="16"/>
    </row>
    <row r="85" spans="2:10" ht="18.75" customHeight="1" thickTop="1" x14ac:dyDescent="0.3">
      <c r="B85" s="242" t="s">
        <v>73</v>
      </c>
      <c r="C85" s="242"/>
      <c r="D85" s="243"/>
      <c r="E85" s="117">
        <f>E72+E83</f>
        <v>0</v>
      </c>
      <c r="F85" s="117">
        <f>F72+F83</f>
        <v>0</v>
      </c>
      <c r="G85" s="21"/>
      <c r="H85" s="21"/>
      <c r="I85" s="21"/>
      <c r="J85" s="16"/>
    </row>
    <row r="86" spans="2:10" ht="18.75" customHeight="1" x14ac:dyDescent="0.3">
      <c r="B86" s="25"/>
      <c r="C86" s="25"/>
      <c r="D86" s="25"/>
      <c r="E86" s="25"/>
      <c r="G86" s="21"/>
      <c r="H86" s="21"/>
      <c r="I86" s="21"/>
      <c r="J86" s="16"/>
    </row>
    <row r="87" spans="2:10" ht="18.75" customHeight="1" x14ac:dyDescent="0.25">
      <c r="B87" s="245" t="s">
        <v>74</v>
      </c>
      <c r="C87" s="245"/>
      <c r="D87" s="245"/>
      <c r="E87" s="245"/>
      <c r="F87" s="245"/>
      <c r="G87" s="21"/>
      <c r="H87" s="21"/>
      <c r="I87" s="21"/>
      <c r="J87" s="16"/>
    </row>
    <row r="88" spans="2:10" ht="18.75" customHeight="1" x14ac:dyDescent="0.25">
      <c r="B88" s="268" t="s">
        <v>75</v>
      </c>
      <c r="C88" s="268"/>
      <c r="D88" s="26" t="s">
        <v>47</v>
      </c>
      <c r="E88" s="8" t="s">
        <v>48</v>
      </c>
      <c r="F88" s="8" t="s">
        <v>49</v>
      </c>
      <c r="G88" s="21"/>
      <c r="H88" s="21"/>
      <c r="I88" s="21"/>
      <c r="J88" s="16"/>
    </row>
    <row r="89" spans="2:10" ht="18.75" customHeight="1" x14ac:dyDescent="0.25">
      <c r="B89" s="251" t="s">
        <v>76</v>
      </c>
      <c r="C89" s="262"/>
      <c r="D89" s="39"/>
      <c r="E89" s="40"/>
      <c r="F89" s="40"/>
      <c r="G89" s="21"/>
      <c r="H89" s="21"/>
      <c r="I89" s="21"/>
      <c r="J89" s="16"/>
    </row>
    <row r="90" spans="2:10" ht="18.75" customHeight="1" x14ac:dyDescent="0.25">
      <c r="B90" s="251" t="s">
        <v>77</v>
      </c>
      <c r="C90" s="262"/>
      <c r="D90" s="39"/>
      <c r="E90" s="40"/>
      <c r="F90" s="40"/>
      <c r="G90" s="21"/>
      <c r="H90" s="21"/>
      <c r="I90" s="21"/>
      <c r="J90" s="16"/>
    </row>
    <row r="91" spans="2:10" ht="18.75" customHeight="1" x14ac:dyDescent="0.25">
      <c r="B91" s="251" t="s">
        <v>78</v>
      </c>
      <c r="C91" s="262"/>
      <c r="D91" s="39"/>
      <c r="E91" s="40"/>
      <c r="F91" s="40"/>
      <c r="G91" s="21"/>
      <c r="H91" s="21"/>
      <c r="I91" s="21"/>
      <c r="J91" s="16"/>
    </row>
    <row r="92" spans="2:10" ht="18.75" customHeight="1" x14ac:dyDescent="0.25">
      <c r="B92" s="251" t="s">
        <v>79</v>
      </c>
      <c r="C92" s="251"/>
      <c r="D92" s="39"/>
      <c r="E92" s="40"/>
      <c r="F92" s="40"/>
      <c r="G92" s="21"/>
      <c r="H92" s="21"/>
      <c r="I92" s="21"/>
      <c r="J92" s="16"/>
    </row>
    <row r="93" spans="2:10" ht="18.75" customHeight="1" x14ac:dyDescent="0.25">
      <c r="B93" s="252"/>
      <c r="C93" s="253"/>
      <c r="D93" s="39"/>
      <c r="E93" s="40"/>
      <c r="F93" s="40"/>
      <c r="G93" s="21"/>
      <c r="H93" s="21"/>
      <c r="I93" s="21"/>
      <c r="J93" s="16"/>
    </row>
    <row r="94" spans="2:10" ht="18.75" customHeight="1" x14ac:dyDescent="0.25">
      <c r="B94" s="254"/>
      <c r="C94" s="255"/>
      <c r="D94" s="39"/>
      <c r="E94" s="40"/>
      <c r="F94" s="40"/>
      <c r="G94" s="21"/>
      <c r="H94" s="21"/>
      <c r="I94" s="21"/>
      <c r="J94" s="16"/>
    </row>
    <row r="95" spans="2:10" ht="18.75" customHeight="1" x14ac:dyDescent="0.25">
      <c r="B95" s="254"/>
      <c r="C95" s="255"/>
      <c r="D95" s="39"/>
      <c r="E95" s="40"/>
      <c r="F95" s="40"/>
      <c r="G95" s="21"/>
      <c r="H95" s="21"/>
      <c r="I95" s="21"/>
      <c r="J95" s="16"/>
    </row>
    <row r="96" spans="2:10" ht="18.75" customHeight="1" x14ac:dyDescent="0.25">
      <c r="B96" s="254"/>
      <c r="C96" s="255"/>
      <c r="D96" s="39"/>
      <c r="E96" s="40"/>
      <c r="F96" s="40"/>
      <c r="G96" s="21"/>
      <c r="H96" s="21"/>
      <c r="I96" s="21"/>
      <c r="J96" s="16"/>
    </row>
    <row r="97" spans="2:10" ht="18.75" customHeight="1" x14ac:dyDescent="0.25">
      <c r="B97" s="254"/>
      <c r="C97" s="255"/>
      <c r="D97" s="39"/>
      <c r="E97" s="40"/>
      <c r="F97" s="40"/>
      <c r="G97" s="21"/>
      <c r="H97" s="21"/>
      <c r="I97" s="21"/>
      <c r="J97" s="16"/>
    </row>
    <row r="98" spans="2:10" ht="18.75" customHeight="1" x14ac:dyDescent="0.25">
      <c r="B98" s="256" t="s">
        <v>80</v>
      </c>
      <c r="C98" s="256"/>
      <c r="D98" s="29"/>
      <c r="E98" s="31"/>
      <c r="G98" s="21"/>
      <c r="H98" s="21"/>
      <c r="I98" s="21"/>
      <c r="J98" s="16"/>
    </row>
    <row r="99" spans="2:10" ht="18.75" customHeight="1" x14ac:dyDescent="0.25">
      <c r="B99" s="257" t="s">
        <v>81</v>
      </c>
      <c r="C99" s="257"/>
      <c r="D99" s="45"/>
      <c r="E99" s="40"/>
      <c r="F99" s="40"/>
      <c r="G99" s="21"/>
      <c r="H99" s="21"/>
      <c r="I99" s="21"/>
      <c r="J99" s="16"/>
    </row>
    <row r="100" spans="2:10" ht="18.75" customHeight="1" x14ac:dyDescent="0.25">
      <c r="B100" s="257" t="s">
        <v>82</v>
      </c>
      <c r="C100" s="257"/>
      <c r="D100" s="45"/>
      <c r="E100" s="40"/>
      <c r="F100" s="40"/>
      <c r="G100" s="21"/>
      <c r="H100" s="21"/>
      <c r="I100" s="21"/>
      <c r="J100" s="16"/>
    </row>
    <row r="101" spans="2:10" ht="18.75" customHeight="1" x14ac:dyDescent="0.25">
      <c r="B101" s="258" t="s">
        <v>83</v>
      </c>
      <c r="C101" s="259"/>
      <c r="D101" s="45"/>
      <c r="E101" s="40"/>
      <c r="F101" s="40"/>
      <c r="G101" s="21"/>
      <c r="H101" s="21"/>
      <c r="I101" s="21"/>
      <c r="J101" s="16"/>
    </row>
    <row r="102" spans="2:10" ht="18.75" customHeight="1" x14ac:dyDescent="0.3">
      <c r="B102" s="260"/>
      <c r="C102" s="261"/>
      <c r="D102" s="45"/>
      <c r="E102" s="40"/>
      <c r="F102" s="40"/>
      <c r="G102" s="21"/>
      <c r="H102" s="21"/>
      <c r="I102" s="21"/>
      <c r="J102" s="16"/>
    </row>
    <row r="103" spans="2:10" ht="18.75" customHeight="1" x14ac:dyDescent="0.3">
      <c r="B103" s="249"/>
      <c r="C103" s="250"/>
      <c r="D103" s="45"/>
      <c r="E103" s="40"/>
      <c r="F103" s="40"/>
      <c r="G103" s="21"/>
      <c r="H103" s="21"/>
      <c r="I103" s="21"/>
      <c r="J103" s="16"/>
    </row>
    <row r="104" spans="2:10" ht="18.75" customHeight="1" thickBot="1" x14ac:dyDescent="0.3">
      <c r="B104" s="244" t="s">
        <v>84</v>
      </c>
      <c r="C104" s="244"/>
      <c r="D104" s="244"/>
      <c r="E104" s="30"/>
      <c r="F104" s="18"/>
      <c r="G104" s="21"/>
      <c r="H104" s="21"/>
      <c r="I104" s="21"/>
      <c r="J104" s="16"/>
    </row>
    <row r="105" spans="2:10" ht="18.75" customHeight="1" thickTop="1" x14ac:dyDescent="0.25">
      <c r="B105" s="240"/>
      <c r="C105" s="240"/>
      <c r="D105" s="240"/>
      <c r="E105" s="119">
        <f>SUM(E89:E97)+SUM(E99:E103)</f>
        <v>0</v>
      </c>
      <c r="F105" s="119">
        <f>SUM(F89:F97)+SUM(F99:F103)</f>
        <v>0</v>
      </c>
      <c r="G105" s="21"/>
      <c r="H105" s="21"/>
      <c r="I105" s="21"/>
      <c r="J105" s="16"/>
    </row>
    <row r="106" spans="2:10" ht="18.75" customHeight="1" x14ac:dyDescent="0.3">
      <c r="B106" s="25"/>
      <c r="C106" s="25"/>
      <c r="D106" s="25"/>
      <c r="E106" s="25"/>
      <c r="G106" s="21"/>
      <c r="H106" s="21"/>
      <c r="I106" s="21"/>
      <c r="J106" s="16"/>
    </row>
    <row r="107" spans="2:10" ht="18.75" customHeight="1" x14ac:dyDescent="0.25">
      <c r="B107" s="245" t="s">
        <v>85</v>
      </c>
      <c r="C107" s="245"/>
      <c r="D107" s="245"/>
      <c r="E107" s="245"/>
      <c r="F107" s="245"/>
      <c r="G107" s="19"/>
      <c r="H107" s="19"/>
      <c r="I107" s="19"/>
      <c r="J107" s="19"/>
    </row>
    <row r="108" spans="2:10" ht="18.75" customHeight="1" x14ac:dyDescent="0.25">
      <c r="B108" s="246" t="s">
        <v>86</v>
      </c>
      <c r="C108" s="246"/>
      <c r="D108" s="246"/>
      <c r="E108" s="246"/>
      <c r="F108" s="246"/>
      <c r="G108" s="20"/>
      <c r="H108" s="20"/>
      <c r="I108" s="20"/>
      <c r="J108" s="20"/>
    </row>
    <row r="109" spans="2:10" ht="18.75" customHeight="1" x14ac:dyDescent="0.25">
      <c r="B109" s="246"/>
      <c r="C109" s="246"/>
      <c r="D109" s="246"/>
      <c r="E109" s="246"/>
      <c r="F109" s="246"/>
      <c r="G109" s="20"/>
      <c r="H109" s="20"/>
      <c r="I109" s="20"/>
      <c r="J109" s="20"/>
    </row>
    <row r="110" spans="2:10" ht="18.75" customHeight="1" x14ac:dyDescent="0.25">
      <c r="B110" s="246"/>
      <c r="C110" s="246"/>
      <c r="D110" s="246"/>
      <c r="E110" s="246"/>
      <c r="F110" s="246"/>
      <c r="G110" s="20"/>
      <c r="H110" s="20"/>
      <c r="I110" s="20"/>
      <c r="J110" s="20"/>
    </row>
    <row r="111" spans="2:10" ht="18.75" customHeight="1" x14ac:dyDescent="0.25">
      <c r="B111" s="246"/>
      <c r="C111" s="246"/>
      <c r="D111" s="246"/>
      <c r="E111" s="246"/>
      <c r="F111" s="246"/>
      <c r="G111" s="20"/>
      <c r="H111" s="20"/>
      <c r="I111" s="20"/>
      <c r="J111" s="20"/>
    </row>
    <row r="112" spans="2:10" ht="18.75" customHeight="1" x14ac:dyDescent="0.25">
      <c r="B112" s="32"/>
      <c r="C112" s="32"/>
      <c r="D112" s="32"/>
      <c r="E112" s="26" t="s">
        <v>87</v>
      </c>
      <c r="F112" s="26" t="s">
        <v>88</v>
      </c>
      <c r="G112" s="20"/>
      <c r="H112" s="20"/>
      <c r="I112" s="20"/>
      <c r="J112" s="20"/>
    </row>
    <row r="113" spans="2:10" ht="18.75" customHeight="1" x14ac:dyDescent="0.3">
      <c r="B113" s="242" t="s">
        <v>89</v>
      </c>
      <c r="C113" s="242"/>
      <c r="D113" s="243"/>
      <c r="E113" s="120">
        <f>E29</f>
        <v>0</v>
      </c>
      <c r="F113" s="120">
        <f>F29</f>
        <v>0</v>
      </c>
      <c r="H113" s="15"/>
      <c r="I113" s="15"/>
      <c r="J113" s="15"/>
    </row>
    <row r="114" spans="2:10" ht="18.75" customHeight="1" x14ac:dyDescent="0.3">
      <c r="B114" s="247" t="s">
        <v>60</v>
      </c>
      <c r="C114" s="247"/>
      <c r="D114" s="248"/>
      <c r="E114" s="121">
        <f>-E57</f>
        <v>0</v>
      </c>
      <c r="F114" s="121">
        <f>-F57</f>
        <v>0</v>
      </c>
    </row>
    <row r="115" spans="2:10" ht="18.75" customHeight="1" x14ac:dyDescent="0.3">
      <c r="B115" s="242" t="s">
        <v>90</v>
      </c>
      <c r="C115" s="242"/>
      <c r="D115" s="243"/>
      <c r="E115" s="122">
        <f>-E85</f>
        <v>0</v>
      </c>
      <c r="F115" s="122">
        <f>-F85</f>
        <v>0</v>
      </c>
    </row>
    <row r="116" spans="2:10" ht="18.75" customHeight="1" x14ac:dyDescent="0.3">
      <c r="B116" s="240" t="s">
        <v>91</v>
      </c>
      <c r="C116" s="240"/>
      <c r="D116" s="241"/>
      <c r="E116" s="123">
        <f>-E105</f>
        <v>0</v>
      </c>
      <c r="F116" s="123">
        <f>-F105</f>
        <v>0</v>
      </c>
    </row>
    <row r="117" spans="2:10" ht="18.75" customHeight="1" thickBot="1" x14ac:dyDescent="0.35">
      <c r="B117" s="240"/>
      <c r="C117" s="240"/>
      <c r="D117" s="240"/>
      <c r="E117" s="33"/>
      <c r="F117" s="18"/>
    </row>
    <row r="118" spans="2:10" ht="18.75" customHeight="1" thickTop="1" x14ac:dyDescent="0.3">
      <c r="B118" s="242" t="s">
        <v>92</v>
      </c>
      <c r="C118" s="242"/>
      <c r="D118" s="243"/>
      <c r="E118" s="34">
        <f>SUM(E113:E116)</f>
        <v>0</v>
      </c>
      <c r="F118" s="34">
        <f>SUM(F113:F116)</f>
        <v>0</v>
      </c>
    </row>
    <row r="120" spans="2:10" x14ac:dyDescent="0.25">
      <c r="B120" s="2" t="s">
        <v>93</v>
      </c>
    </row>
  </sheetData>
  <sheetProtection sheet="1" objects="1" scenarios="1" formatCells="0" insertRows="0" deleteRows="0" selectLockedCells="1"/>
  <mergeCells count="85">
    <mergeCell ref="B95:C95"/>
    <mergeCell ref="B5:F6"/>
    <mergeCell ref="B7:F10"/>
    <mergeCell ref="B11:F12"/>
    <mergeCell ref="B37:C37"/>
    <mergeCell ref="B38:C38"/>
    <mergeCell ref="B39:C39"/>
    <mergeCell ref="B40:C40"/>
    <mergeCell ref="B41:C41"/>
    <mergeCell ref="B27:C27"/>
    <mergeCell ref="B28:C28"/>
    <mergeCell ref="B34:C34"/>
    <mergeCell ref="B56:C56"/>
    <mergeCell ref="B19:F20"/>
    <mergeCell ref="B16:F17"/>
    <mergeCell ref="B83:D83"/>
    <mergeCell ref="B2:F2"/>
    <mergeCell ref="E4:F4"/>
    <mergeCell ref="F67:F68"/>
    <mergeCell ref="E67:E68"/>
    <mergeCell ref="F78:F79"/>
    <mergeCell ref="E78:E79"/>
    <mergeCell ref="B42:C42"/>
    <mergeCell ref="B29:D29"/>
    <mergeCell ref="B35:C35"/>
    <mergeCell ref="B36:C36"/>
    <mergeCell ref="B32:F33"/>
    <mergeCell ref="B44:C44"/>
    <mergeCell ref="B4:D4"/>
    <mergeCell ref="B26:C26"/>
    <mergeCell ref="B21:C21"/>
    <mergeCell ref="B22:C22"/>
    <mergeCell ref="B80:D80"/>
    <mergeCell ref="B69:D69"/>
    <mergeCell ref="B118:D118"/>
    <mergeCell ref="B18:F18"/>
    <mergeCell ref="B31:F31"/>
    <mergeCell ref="B59:F59"/>
    <mergeCell ref="B60:F60"/>
    <mergeCell ref="B72:D72"/>
    <mergeCell ref="B74:F77"/>
    <mergeCell ref="B113:D113"/>
    <mergeCell ref="B114:D114"/>
    <mergeCell ref="B115:D115"/>
    <mergeCell ref="B116:D116"/>
    <mergeCell ref="B117:D117"/>
    <mergeCell ref="B61:F63"/>
    <mergeCell ref="B64:F66"/>
    <mergeCell ref="B107:F107"/>
    <mergeCell ref="B108:F111"/>
    <mergeCell ref="B102:C102"/>
    <mergeCell ref="B43:C43"/>
    <mergeCell ref="B53:C53"/>
    <mergeCell ref="B54:C54"/>
    <mergeCell ref="B45:C45"/>
    <mergeCell ref="B46:C46"/>
    <mergeCell ref="B47:C47"/>
    <mergeCell ref="B48:C48"/>
    <mergeCell ref="B104:D105"/>
    <mergeCell ref="B100:C100"/>
    <mergeCell ref="B51:C51"/>
    <mergeCell ref="B52:C52"/>
    <mergeCell ref="B101:C101"/>
    <mergeCell ref="B50:C50"/>
    <mergeCell ref="B23:C23"/>
    <mergeCell ref="B24:C24"/>
    <mergeCell ref="B25:C25"/>
    <mergeCell ref="B13:F13"/>
    <mergeCell ref="B14:F15"/>
    <mergeCell ref="B49:C49"/>
    <mergeCell ref="B103:C103"/>
    <mergeCell ref="B85:D85"/>
    <mergeCell ref="B97:C97"/>
    <mergeCell ref="B98:C98"/>
    <mergeCell ref="B99:C99"/>
    <mergeCell ref="B91:C91"/>
    <mergeCell ref="B92:C92"/>
    <mergeCell ref="B93:C93"/>
    <mergeCell ref="B94:C94"/>
    <mergeCell ref="B88:C88"/>
    <mergeCell ref="B89:C89"/>
    <mergeCell ref="B90:C90"/>
    <mergeCell ref="B96:C96"/>
    <mergeCell ref="B87:F87"/>
    <mergeCell ref="B55:C55"/>
  </mergeCells>
  <hyperlinks>
    <hyperlink ref="B101:C101" r:id="rId1" location="'Take-Home Pay Estimate'!A1" display="Preparing for future, planned expenses" xr:uid="{2EA095F0-B32E-4290-B963-160D5E9BDFA5}"/>
    <hyperlink ref="B26:C26" location="'Mizzou Bill or Refund Estimate'!A1" display="Financial Aid Refund" xr:uid="{03107A8B-DFC8-4F28-8ED0-E3947690900F}"/>
    <hyperlink ref="B35:C35" location="'Mizzou Bill or Refund Estimate'!A1" display="Mizzou Installment Payment" xr:uid="{812E1738-9082-474C-B959-115C6B180E95}"/>
    <hyperlink ref="B19:F20" r:id="rId2" location="'Take-Home Pay Estimate'!A1" display="Go to &quot;Take-Home Pay Estimate&quot; to estimate how much you'll bring home given your expected work hours." xr:uid="{10F4EF0A-E1F2-4BA6-9215-83E9791DC94C}"/>
  </hyperlinks>
  <printOptions horizontalCentered="1"/>
  <pageMargins left="0.7" right="0.7" top="0.75" bottom="0.75" header="0.3" footer="0.3"/>
  <pageSetup scale="78" fitToHeight="0"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AC5A-178D-46DD-AE07-174EA10940BF}">
  <sheetPr>
    <pageSetUpPr fitToPage="1"/>
  </sheetPr>
  <dimension ref="B2:I32"/>
  <sheetViews>
    <sheetView showGridLines="0" showRuler="0" zoomScaleNormal="100" workbookViewId="0"/>
  </sheetViews>
  <sheetFormatPr defaultRowHeight="15" x14ac:dyDescent="0.25"/>
  <cols>
    <col min="2" max="2" width="23.140625" bestFit="1" customWidth="1"/>
    <col min="3" max="9" width="15.7109375" customWidth="1"/>
  </cols>
  <sheetData>
    <row r="2" spans="2:9" ht="24" x14ac:dyDescent="0.25">
      <c r="B2" s="293" t="s">
        <v>99</v>
      </c>
      <c r="C2" s="293"/>
      <c r="D2" s="293"/>
      <c r="E2" s="293"/>
      <c r="F2" s="293"/>
      <c r="G2" s="293"/>
      <c r="H2" s="293"/>
      <c r="I2" s="293"/>
    </row>
    <row r="3" spans="2:9" s="2" customFormat="1" ht="15.75" x14ac:dyDescent="0.25">
      <c r="B3" s="10"/>
      <c r="C3" s="10"/>
      <c r="D3" s="10"/>
      <c r="E3" s="10"/>
      <c r="F3" s="10"/>
      <c r="G3" s="10"/>
      <c r="H3" s="10"/>
      <c r="I3" s="10"/>
    </row>
    <row r="4" spans="2:9" ht="15.75" x14ac:dyDescent="0.25">
      <c r="B4" s="12" t="s">
        <v>100</v>
      </c>
      <c r="C4" s="294" t="s">
        <v>101</v>
      </c>
      <c r="D4" s="294"/>
      <c r="F4" s="4"/>
      <c r="G4" s="4"/>
      <c r="H4" s="9"/>
      <c r="I4" s="9"/>
    </row>
    <row r="5" spans="2:9" ht="15.75" x14ac:dyDescent="0.25">
      <c r="B5" s="5" t="s">
        <v>102</v>
      </c>
      <c r="C5" s="295" t="s">
        <v>103</v>
      </c>
      <c r="D5" s="295"/>
      <c r="E5" s="4"/>
      <c r="F5" s="4"/>
      <c r="G5" s="4"/>
      <c r="H5" s="9"/>
      <c r="I5" s="9"/>
    </row>
    <row r="6" spans="2:9" ht="15.75" x14ac:dyDescent="0.25">
      <c r="B6" s="13" t="s">
        <v>104</v>
      </c>
      <c r="C6" s="295" t="s">
        <v>105</v>
      </c>
      <c r="D6" s="295"/>
      <c r="E6" s="4"/>
      <c r="F6" s="4"/>
      <c r="G6" s="4"/>
      <c r="H6" s="9"/>
      <c r="I6" s="9"/>
    </row>
    <row r="7" spans="2:9" ht="15.75" x14ac:dyDescent="0.25">
      <c r="B7" s="13" t="s">
        <v>106</v>
      </c>
      <c r="C7" s="4" t="s">
        <v>107</v>
      </c>
      <c r="D7" s="4"/>
      <c r="E7" s="4"/>
      <c r="F7" s="4"/>
      <c r="G7" s="4"/>
      <c r="H7" s="9"/>
      <c r="I7" s="9"/>
    </row>
    <row r="8" spans="2:9" ht="15.75" x14ac:dyDescent="0.25">
      <c r="B8" s="13"/>
      <c r="C8" s="4"/>
      <c r="D8" s="4"/>
      <c r="E8" s="4"/>
      <c r="F8" s="4"/>
      <c r="G8" s="4"/>
      <c r="H8" s="9"/>
      <c r="I8" s="9"/>
    </row>
    <row r="9" spans="2:9" ht="15.75" x14ac:dyDescent="0.25">
      <c r="B9" s="5" t="s">
        <v>108</v>
      </c>
      <c r="C9" s="125"/>
      <c r="D9" s="291" t="s">
        <v>109</v>
      </c>
      <c r="E9" s="292"/>
      <c r="F9" s="4"/>
      <c r="G9" s="4"/>
      <c r="H9" s="9"/>
      <c r="I9" s="9"/>
    </row>
    <row r="10" spans="2:9" ht="15.75" x14ac:dyDescent="0.25">
      <c r="B10" s="5"/>
      <c r="C10" s="4"/>
      <c r="D10" s="4"/>
      <c r="E10" s="4"/>
      <c r="F10" s="4"/>
      <c r="G10" s="4"/>
      <c r="H10" s="9"/>
      <c r="I10" s="9"/>
    </row>
    <row r="11" spans="2:9" ht="15.75" x14ac:dyDescent="0.25">
      <c r="B11" s="5" t="s">
        <v>110</v>
      </c>
      <c r="C11" s="7">
        <v>10</v>
      </c>
      <c r="D11" s="11">
        <v>15</v>
      </c>
      <c r="E11" s="7">
        <v>20</v>
      </c>
      <c r="F11" s="7">
        <v>25</v>
      </c>
      <c r="G11" s="7">
        <v>30</v>
      </c>
      <c r="H11" s="7">
        <v>35</v>
      </c>
      <c r="I11" s="7">
        <v>40</v>
      </c>
    </row>
    <row r="12" spans="2:9" ht="15.75" x14ac:dyDescent="0.25">
      <c r="B12" s="14" t="s">
        <v>111</v>
      </c>
      <c r="C12" s="126"/>
      <c r="D12" s="127"/>
      <c r="E12" s="126"/>
      <c r="F12" s="128"/>
      <c r="G12" s="129"/>
      <c r="H12" s="130"/>
      <c r="I12" s="130"/>
    </row>
    <row r="13" spans="2:9" ht="15.75" x14ac:dyDescent="0.25">
      <c r="B13" s="14" t="s">
        <v>112</v>
      </c>
      <c r="C13" s="126"/>
      <c r="D13" s="127"/>
      <c r="E13" s="126"/>
      <c r="F13" s="128"/>
      <c r="G13" s="129"/>
      <c r="H13" s="130"/>
      <c r="I13" s="130"/>
    </row>
    <row r="14" spans="2:9" ht="15.75" x14ac:dyDescent="0.25">
      <c r="B14" s="14" t="s">
        <v>113</v>
      </c>
      <c r="C14" s="126"/>
      <c r="D14" s="127"/>
      <c r="E14" s="126"/>
      <c r="F14" s="128"/>
      <c r="G14" s="129"/>
      <c r="H14" s="130"/>
      <c r="I14" s="130"/>
    </row>
    <row r="15" spans="2:9" ht="15.75" x14ac:dyDescent="0.25">
      <c r="B15" s="4"/>
      <c r="D15" s="290" t="s">
        <v>114</v>
      </c>
      <c r="E15" s="290"/>
      <c r="F15" s="290"/>
      <c r="G15" s="290"/>
      <c r="H15" s="290"/>
      <c r="I15" s="290"/>
    </row>
    <row r="16" spans="2:9" x14ac:dyDescent="0.25">
      <c r="C16" s="3"/>
      <c r="D16" s="290"/>
      <c r="E16" s="290"/>
      <c r="F16" s="290"/>
      <c r="G16" s="290"/>
      <c r="H16" s="290"/>
      <c r="I16" s="290"/>
    </row>
    <row r="17" spans="2:9" ht="15.75" x14ac:dyDescent="0.25">
      <c r="B17" s="13"/>
      <c r="C17" s="3"/>
      <c r="D17" s="290"/>
      <c r="E17" s="290"/>
      <c r="F17" s="290"/>
      <c r="G17" s="290"/>
      <c r="H17" s="290"/>
      <c r="I17" s="290"/>
    </row>
    <row r="18" spans="2:9" ht="15.75" customHeight="1" x14ac:dyDescent="0.25">
      <c r="B18" s="296" t="s">
        <v>115</v>
      </c>
      <c r="C18" s="296"/>
      <c r="D18" s="296"/>
      <c r="E18" s="3"/>
      <c r="F18" s="3"/>
      <c r="G18" s="3"/>
      <c r="H18" s="3"/>
      <c r="I18" s="3"/>
    </row>
    <row r="19" spans="2:9" ht="15.75" x14ac:dyDescent="0.25">
      <c r="B19" s="5" t="s">
        <v>110</v>
      </c>
      <c r="C19" s="7">
        <v>10</v>
      </c>
      <c r="D19" s="11">
        <v>15</v>
      </c>
      <c r="E19" s="7">
        <v>20</v>
      </c>
      <c r="F19" s="7">
        <v>25</v>
      </c>
      <c r="G19" s="7">
        <v>30</v>
      </c>
      <c r="H19" s="7">
        <v>35</v>
      </c>
      <c r="I19" s="7">
        <v>40</v>
      </c>
    </row>
    <row r="20" spans="2:9" x14ac:dyDescent="0.25">
      <c r="B20" s="14" t="s">
        <v>111</v>
      </c>
      <c r="C20" s="126">
        <v>126.98</v>
      </c>
      <c r="D20" s="136">
        <v>190.47</v>
      </c>
      <c r="E20" s="126">
        <v>253.96</v>
      </c>
      <c r="F20" s="137">
        <v>310.93</v>
      </c>
      <c r="G20" s="130">
        <v>365.54</v>
      </c>
      <c r="H20" s="130">
        <v>419.15</v>
      </c>
      <c r="I20" s="130">
        <v>472.12</v>
      </c>
    </row>
    <row r="21" spans="2:9" x14ac:dyDescent="0.25">
      <c r="B21" s="14" t="s">
        <v>112</v>
      </c>
      <c r="C21" s="138">
        <f>C20*2</f>
        <v>253.96</v>
      </c>
      <c r="D21" s="138">
        <f>D20*2</f>
        <v>380.94</v>
      </c>
      <c r="E21" s="138">
        <f t="shared" ref="E21:I21" si="0">E20*2</f>
        <v>507.92</v>
      </c>
      <c r="F21" s="141">
        <f t="shared" si="0"/>
        <v>621.86</v>
      </c>
      <c r="G21" s="142">
        <f t="shared" si="0"/>
        <v>731.08</v>
      </c>
      <c r="H21" s="142">
        <f t="shared" si="0"/>
        <v>838.3</v>
      </c>
      <c r="I21" s="142">
        <f t="shared" si="0"/>
        <v>944.24</v>
      </c>
    </row>
    <row r="22" spans="2:9" x14ac:dyDescent="0.25">
      <c r="B22" s="14" t="s">
        <v>113</v>
      </c>
      <c r="C22" s="138">
        <f>C20*4</f>
        <v>507.92</v>
      </c>
      <c r="D22" s="138">
        <f>D20*4</f>
        <v>761.88</v>
      </c>
      <c r="E22" s="138">
        <f t="shared" ref="E22:I22" si="1">E20*4</f>
        <v>1015.84</v>
      </c>
      <c r="F22" s="141">
        <f t="shared" si="1"/>
        <v>1243.72</v>
      </c>
      <c r="G22" s="142">
        <f t="shared" si="1"/>
        <v>1462.16</v>
      </c>
      <c r="H22" s="142">
        <f t="shared" si="1"/>
        <v>1676.6</v>
      </c>
      <c r="I22" s="142">
        <f t="shared" si="1"/>
        <v>1888.48</v>
      </c>
    </row>
    <row r="23" spans="2:9" x14ac:dyDescent="0.25">
      <c r="B23" s="14"/>
      <c r="C23" s="139"/>
      <c r="D23" s="139"/>
      <c r="E23" s="139"/>
      <c r="F23" s="140"/>
      <c r="G23" s="140"/>
      <c r="H23" s="140"/>
      <c r="I23" s="140"/>
    </row>
    <row r="24" spans="2:9" ht="15.75" x14ac:dyDescent="0.25">
      <c r="B24" s="143" t="s">
        <v>116</v>
      </c>
      <c r="C24" s="139"/>
      <c r="D24" s="139"/>
      <c r="E24" s="139"/>
      <c r="F24" s="140"/>
      <c r="G24" s="140"/>
      <c r="H24" s="140"/>
      <c r="I24" s="140"/>
    </row>
    <row r="25" spans="2:9" ht="15.75" x14ac:dyDescent="0.25">
      <c r="B25" s="5" t="s">
        <v>110</v>
      </c>
      <c r="C25" s="7">
        <v>10</v>
      </c>
      <c r="D25" s="11">
        <v>15</v>
      </c>
      <c r="E25" s="7">
        <v>20</v>
      </c>
      <c r="F25" s="7">
        <v>25</v>
      </c>
      <c r="G25" s="7">
        <v>30</v>
      </c>
      <c r="H25" s="7">
        <v>35</v>
      </c>
      <c r="I25" s="7">
        <v>40</v>
      </c>
    </row>
    <row r="26" spans="2:9" x14ac:dyDescent="0.25">
      <c r="B26" s="14" t="s">
        <v>111</v>
      </c>
      <c r="C26" s="126">
        <v>129.29</v>
      </c>
      <c r="D26" s="136">
        <v>193.93</v>
      </c>
      <c r="E26" s="126">
        <v>258.58</v>
      </c>
      <c r="F26" s="137">
        <v>316.07</v>
      </c>
      <c r="G26" s="130">
        <v>371.72</v>
      </c>
      <c r="H26" s="130">
        <v>426.36</v>
      </c>
      <c r="I26" s="130">
        <v>480.16</v>
      </c>
    </row>
    <row r="27" spans="2:9" x14ac:dyDescent="0.25">
      <c r="B27" s="14" t="s">
        <v>112</v>
      </c>
      <c r="C27" s="138">
        <f>C26*2</f>
        <v>258.58</v>
      </c>
      <c r="D27" s="138">
        <f>D26*2</f>
        <v>387.86</v>
      </c>
      <c r="E27" s="138">
        <f t="shared" ref="E27" si="2">E26*2</f>
        <v>517.16</v>
      </c>
      <c r="F27" s="141">
        <f t="shared" ref="F27" si="3">F26*2</f>
        <v>632.14</v>
      </c>
      <c r="G27" s="142">
        <f t="shared" ref="G27" si="4">G26*2</f>
        <v>743.44</v>
      </c>
      <c r="H27" s="142">
        <f t="shared" ref="H27" si="5">H26*2</f>
        <v>852.72</v>
      </c>
      <c r="I27" s="142">
        <f t="shared" ref="I27" si="6">I26*2</f>
        <v>960.32</v>
      </c>
    </row>
    <row r="28" spans="2:9" x14ac:dyDescent="0.25">
      <c r="B28" s="14" t="s">
        <v>113</v>
      </c>
      <c r="C28" s="138">
        <f>C26*4</f>
        <v>517.16</v>
      </c>
      <c r="D28" s="138">
        <f>D26*4</f>
        <v>775.72</v>
      </c>
      <c r="E28" s="138">
        <f t="shared" ref="E28:I28" si="7">E26*4</f>
        <v>1034.32</v>
      </c>
      <c r="F28" s="141">
        <f t="shared" si="7"/>
        <v>1264.28</v>
      </c>
      <c r="G28" s="142">
        <f t="shared" si="7"/>
        <v>1486.88</v>
      </c>
      <c r="H28" s="142">
        <f t="shared" si="7"/>
        <v>1705.44</v>
      </c>
      <c r="I28" s="142">
        <f t="shared" si="7"/>
        <v>1920.64</v>
      </c>
    </row>
    <row r="29" spans="2:9" x14ac:dyDescent="0.25">
      <c r="B29" s="289" t="s">
        <v>117</v>
      </c>
      <c r="C29" s="289"/>
      <c r="D29" s="289"/>
      <c r="E29" s="289"/>
      <c r="F29" s="289"/>
      <c r="G29" s="289"/>
      <c r="H29" s="289"/>
      <c r="I29" s="289"/>
    </row>
    <row r="30" spans="2:9" x14ac:dyDescent="0.25">
      <c r="B30" s="289"/>
      <c r="C30" s="289"/>
      <c r="D30" s="289"/>
      <c r="E30" s="289"/>
      <c r="F30" s="289"/>
      <c r="G30" s="289"/>
      <c r="H30" s="289"/>
      <c r="I30" s="289"/>
    </row>
    <row r="31" spans="2:9" x14ac:dyDescent="0.25">
      <c r="B31" s="289"/>
      <c r="C31" s="289"/>
      <c r="D31" s="289"/>
      <c r="E31" s="289"/>
      <c r="F31" s="289"/>
      <c r="G31" s="289"/>
      <c r="H31" s="289"/>
      <c r="I31" s="289"/>
    </row>
    <row r="32" spans="2:9" x14ac:dyDescent="0.25">
      <c r="B32" s="289"/>
      <c r="C32" s="289"/>
      <c r="D32" s="289"/>
      <c r="E32" s="289"/>
      <c r="F32" s="289"/>
      <c r="G32" s="289"/>
      <c r="H32" s="289"/>
      <c r="I32" s="289"/>
    </row>
  </sheetData>
  <mergeCells count="8">
    <mergeCell ref="B29:I32"/>
    <mergeCell ref="D15:I17"/>
    <mergeCell ref="D9:E9"/>
    <mergeCell ref="B2:I2"/>
    <mergeCell ref="C4:D4"/>
    <mergeCell ref="C5:D5"/>
    <mergeCell ref="B18:D18"/>
    <mergeCell ref="C6:D6"/>
  </mergeCells>
  <hyperlinks>
    <hyperlink ref="C4:D4" r:id="rId1" display="Minimum Wage Missouri" xr:uid="{C63190CF-4464-4254-9A5C-D73F7E0A7828}"/>
  </hyperlinks>
  <pageMargins left="0.7" right="0.7" top="0.75" bottom="0.75" header="0.3" footer="0.3"/>
  <pageSetup scale="85"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8BA3D-B620-4815-8D85-B85849E02D3D}">
  <sheetPr>
    <tabColor theme="9" tint="0.59999389629810485"/>
    <pageSetUpPr fitToPage="1"/>
  </sheetPr>
  <dimension ref="B1:O48"/>
  <sheetViews>
    <sheetView showGridLines="0" showRuler="0" zoomScaleNormal="100" workbookViewId="0">
      <selection activeCell="C19" sqref="C19"/>
    </sheetView>
  </sheetViews>
  <sheetFormatPr defaultColWidth="10.28515625" defaultRowHeight="15" x14ac:dyDescent="0.25"/>
  <cols>
    <col min="1" max="1" width="10.28515625" style="48"/>
    <col min="2" max="2" width="30.85546875" style="48" customWidth="1"/>
    <col min="3" max="14" width="15.5703125" style="48" customWidth="1"/>
    <col min="15" max="16384" width="10.28515625" style="48"/>
  </cols>
  <sheetData>
    <row r="1" spans="2:15" ht="31.5" x14ac:dyDescent="0.5">
      <c r="B1" s="47"/>
    </row>
    <row r="2" spans="2:15" ht="31.5" x14ac:dyDescent="0.5">
      <c r="B2" s="297" t="s">
        <v>118</v>
      </c>
      <c r="C2" s="297"/>
      <c r="D2" s="297"/>
      <c r="E2" s="297"/>
      <c r="F2" s="297"/>
      <c r="G2" s="297"/>
      <c r="H2" s="297"/>
      <c r="I2" s="297"/>
      <c r="J2" s="297"/>
      <c r="K2" s="297"/>
      <c r="L2" s="297"/>
      <c r="M2" s="297"/>
      <c r="N2" s="297"/>
    </row>
    <row r="3" spans="2:15" ht="21" customHeight="1" thickBot="1" x14ac:dyDescent="0.3">
      <c r="B3" s="49" t="s">
        <v>119</v>
      </c>
    </row>
    <row r="4" spans="2:15" ht="19.5" customHeight="1" x14ac:dyDescent="0.25">
      <c r="B4" s="311" t="s">
        <v>120</v>
      </c>
      <c r="C4" s="312"/>
      <c r="D4" s="312"/>
      <c r="E4" s="312"/>
      <c r="F4" s="312"/>
      <c r="G4" s="312"/>
      <c r="H4" s="312"/>
      <c r="I4" s="312"/>
      <c r="J4" s="312"/>
      <c r="K4" s="312"/>
      <c r="L4" s="312"/>
      <c r="M4" s="312"/>
      <c r="N4" s="313"/>
      <c r="O4" s="50"/>
    </row>
    <row r="5" spans="2:15" ht="19.5" customHeight="1" x14ac:dyDescent="0.3">
      <c r="B5" s="302" t="s">
        <v>121</v>
      </c>
      <c r="C5" s="302"/>
      <c r="D5" s="302"/>
      <c r="E5" s="302"/>
      <c r="F5" s="302"/>
      <c r="G5" s="302"/>
      <c r="H5" s="302"/>
      <c r="I5" s="302"/>
      <c r="J5" s="302"/>
      <c r="K5" s="302"/>
      <c r="L5" s="302"/>
      <c r="M5" s="302"/>
      <c r="N5" s="302"/>
      <c r="O5" s="50"/>
    </row>
    <row r="6" spans="2:15" ht="18" customHeight="1" x14ac:dyDescent="0.3">
      <c r="B6" s="314" t="s">
        <v>122</v>
      </c>
      <c r="C6" s="314"/>
      <c r="D6" s="314"/>
      <c r="E6" s="314"/>
      <c r="F6" s="314"/>
      <c r="G6" s="314"/>
      <c r="H6" s="314"/>
      <c r="I6" s="314"/>
      <c r="J6" s="314"/>
      <c r="K6" s="314"/>
      <c r="L6" s="314"/>
      <c r="M6" s="314"/>
      <c r="N6" s="314"/>
      <c r="O6" s="52"/>
    </row>
    <row r="7" spans="2:15" ht="18.75" x14ac:dyDescent="0.3">
      <c r="B7" s="302" t="s">
        <v>123</v>
      </c>
      <c r="C7" s="302"/>
      <c r="D7" s="302"/>
      <c r="E7" s="302"/>
      <c r="F7" s="302"/>
      <c r="G7" s="302"/>
      <c r="H7" s="302"/>
      <c r="I7" s="302"/>
      <c r="J7" s="302"/>
      <c r="K7" s="302"/>
      <c r="L7" s="302"/>
      <c r="M7" s="302"/>
      <c r="N7" s="302"/>
      <c r="O7" s="52"/>
    </row>
    <row r="8" spans="2:15" ht="18.75" x14ac:dyDescent="0.3">
      <c r="B8" s="302" t="s">
        <v>124</v>
      </c>
      <c r="C8" s="302"/>
      <c r="D8" s="302"/>
      <c r="E8" s="302"/>
      <c r="F8" s="302"/>
      <c r="G8" s="302"/>
      <c r="H8" s="302"/>
      <c r="I8" s="302"/>
      <c r="J8" s="302"/>
      <c r="K8" s="302"/>
      <c r="L8" s="302"/>
      <c r="M8" s="302"/>
      <c r="N8" s="302"/>
      <c r="O8" s="52"/>
    </row>
    <row r="9" spans="2:15" ht="18.75" x14ac:dyDescent="0.3">
      <c r="B9" s="302" t="s">
        <v>125</v>
      </c>
      <c r="C9" s="302"/>
      <c r="D9" s="302"/>
      <c r="E9" s="302"/>
      <c r="F9" s="302"/>
      <c r="G9" s="302"/>
      <c r="H9" s="302"/>
      <c r="I9" s="302"/>
      <c r="J9" s="302"/>
      <c r="K9" s="302"/>
      <c r="L9" s="302"/>
      <c r="M9" s="302"/>
      <c r="N9" s="302"/>
      <c r="O9" s="52"/>
    </row>
    <row r="10" spans="2:15" ht="18.75" x14ac:dyDescent="0.3">
      <c r="B10" s="302" t="s">
        <v>126</v>
      </c>
      <c r="C10" s="302"/>
      <c r="D10" s="302"/>
      <c r="E10" s="302"/>
      <c r="F10" s="302"/>
      <c r="G10" s="302"/>
      <c r="H10" s="302"/>
      <c r="I10" s="302"/>
      <c r="J10" s="302"/>
      <c r="K10" s="302"/>
      <c r="L10" s="302"/>
      <c r="M10" s="302"/>
      <c r="N10" s="302"/>
      <c r="O10" s="52"/>
    </row>
    <row r="11" spans="2:15" x14ac:dyDescent="0.25">
      <c r="B11" s="52"/>
      <c r="O11" s="52"/>
    </row>
    <row r="12" spans="2:15" ht="19.5" customHeight="1" x14ac:dyDescent="0.25">
      <c r="B12" s="303" t="s">
        <v>127</v>
      </c>
      <c r="C12" s="303"/>
      <c r="D12" s="303"/>
      <c r="E12" s="303"/>
      <c r="F12" s="303"/>
      <c r="G12" s="303"/>
      <c r="H12" s="303"/>
      <c r="I12" s="303"/>
      <c r="J12" s="303"/>
      <c r="K12" s="303"/>
      <c r="L12" s="303"/>
      <c r="M12" s="303"/>
      <c r="N12" s="303"/>
      <c r="O12" s="52"/>
    </row>
    <row r="13" spans="2:15" s="54" customFormat="1" ht="19.5" customHeight="1" thickBot="1" x14ac:dyDescent="0.3">
      <c r="B13" s="304" t="s">
        <v>128</v>
      </c>
      <c r="C13" s="304"/>
      <c r="D13" s="304"/>
      <c r="E13" s="304"/>
      <c r="F13" s="304"/>
      <c r="G13" s="304"/>
      <c r="H13" s="304"/>
      <c r="I13" s="304"/>
      <c r="J13" s="304"/>
      <c r="K13" s="304"/>
      <c r="L13" s="304"/>
      <c r="M13" s="304"/>
      <c r="N13" s="304"/>
      <c r="O13" s="53"/>
    </row>
    <row r="14" spans="2:15" ht="15.75" customHeight="1" thickBot="1" x14ac:dyDescent="0.35">
      <c r="B14" s="54"/>
      <c r="C14" s="305" t="s">
        <v>129</v>
      </c>
      <c r="D14" s="306"/>
      <c r="E14" s="55">
        <f>SUM(C43:N43)</f>
        <v>0</v>
      </c>
      <c r="F14" s="56"/>
      <c r="G14" s="51"/>
      <c r="H14" s="51"/>
      <c r="I14" s="51"/>
      <c r="J14" s="51"/>
      <c r="K14" s="51"/>
      <c r="L14" s="51"/>
      <c r="M14" s="54"/>
      <c r="N14" s="54"/>
      <c r="O14" s="52"/>
    </row>
    <row r="15" spans="2:15" ht="15.75" customHeight="1" thickBot="1" x14ac:dyDescent="0.35">
      <c r="B15" s="54"/>
      <c r="C15" s="51"/>
      <c r="D15" s="51"/>
      <c r="E15" s="109">
        <f>E14/12</f>
        <v>0</v>
      </c>
      <c r="F15" s="307" t="s">
        <v>130</v>
      </c>
      <c r="G15" s="308"/>
      <c r="H15" s="308"/>
      <c r="I15" s="308"/>
      <c r="J15" s="308"/>
      <c r="K15" s="308"/>
      <c r="L15" s="309"/>
      <c r="M15" s="57">
        <f>E15*1.05</f>
        <v>0</v>
      </c>
      <c r="N15" s="54"/>
      <c r="O15" s="52"/>
    </row>
    <row r="17" spans="2:14" ht="24" x14ac:dyDescent="0.4">
      <c r="B17" s="310" t="s">
        <v>131</v>
      </c>
      <c r="C17" s="310"/>
      <c r="D17" s="310"/>
      <c r="E17" s="310"/>
      <c r="F17" s="310"/>
      <c r="G17" s="310"/>
      <c r="H17" s="310"/>
      <c r="I17" s="310"/>
      <c r="J17" s="310"/>
      <c r="K17" s="310"/>
      <c r="L17" s="310"/>
      <c r="M17" s="310"/>
      <c r="N17" s="310"/>
    </row>
    <row r="18" spans="2:14" ht="18.75" x14ac:dyDescent="0.3">
      <c r="B18" s="51"/>
      <c r="C18" s="58" t="s">
        <v>132</v>
      </c>
      <c r="D18" s="58" t="s">
        <v>133</v>
      </c>
      <c r="E18" s="58" t="s">
        <v>134</v>
      </c>
      <c r="F18" s="58" t="s">
        <v>135</v>
      </c>
      <c r="G18" s="58" t="s">
        <v>136</v>
      </c>
      <c r="H18" s="58" t="s">
        <v>137</v>
      </c>
      <c r="I18" s="58" t="s">
        <v>138</v>
      </c>
      <c r="J18" s="58" t="s">
        <v>139</v>
      </c>
      <c r="K18" s="58" t="s">
        <v>140</v>
      </c>
      <c r="L18" s="58" t="s">
        <v>141</v>
      </c>
      <c r="M18" s="58" t="s">
        <v>142</v>
      </c>
      <c r="N18" s="58" t="s">
        <v>143</v>
      </c>
    </row>
    <row r="19" spans="2:14" ht="18.75" x14ac:dyDescent="0.25">
      <c r="B19" s="106" t="s">
        <v>46</v>
      </c>
      <c r="C19" s="108" t="s">
        <v>144</v>
      </c>
      <c r="D19" s="108" t="s">
        <v>144</v>
      </c>
      <c r="E19" s="108" t="s">
        <v>144</v>
      </c>
      <c r="F19" s="108" t="s">
        <v>144</v>
      </c>
      <c r="G19" s="108" t="s">
        <v>144</v>
      </c>
      <c r="H19" s="108" t="s">
        <v>144</v>
      </c>
      <c r="I19" s="108" t="s">
        <v>144</v>
      </c>
      <c r="J19" s="108" t="s">
        <v>144</v>
      </c>
      <c r="K19" s="108" t="s">
        <v>144</v>
      </c>
      <c r="L19" s="108" t="s">
        <v>144</v>
      </c>
      <c r="M19" s="108" t="s">
        <v>144</v>
      </c>
      <c r="N19" s="108" t="s">
        <v>144</v>
      </c>
    </row>
    <row r="20" spans="2:14" ht="18.75" x14ac:dyDescent="0.25">
      <c r="B20" s="107" t="s">
        <v>145</v>
      </c>
      <c r="C20" s="110"/>
      <c r="D20" s="110"/>
      <c r="E20" s="110"/>
      <c r="F20" s="110"/>
      <c r="G20" s="110"/>
      <c r="H20" s="110"/>
      <c r="I20" s="110"/>
      <c r="J20" s="110"/>
      <c r="K20" s="110"/>
      <c r="L20" s="110"/>
      <c r="M20" s="110"/>
      <c r="N20" s="110"/>
    </row>
    <row r="21" spans="2:14" ht="18.75" x14ac:dyDescent="0.25">
      <c r="B21" s="107" t="s">
        <v>146</v>
      </c>
      <c r="C21" s="110"/>
      <c r="D21" s="110"/>
      <c r="E21" s="110"/>
      <c r="F21" s="110"/>
      <c r="G21" s="110"/>
      <c r="H21" s="110"/>
      <c r="I21" s="110"/>
      <c r="J21" s="110"/>
      <c r="K21" s="110"/>
      <c r="L21" s="110"/>
      <c r="M21" s="110"/>
      <c r="N21" s="110"/>
    </row>
    <row r="22" spans="2:14" ht="18.75" x14ac:dyDescent="0.25">
      <c r="B22" s="107" t="s">
        <v>147</v>
      </c>
      <c r="C22" s="110"/>
      <c r="D22" s="110"/>
      <c r="E22" s="110"/>
      <c r="F22" s="110"/>
      <c r="G22" s="110"/>
      <c r="H22" s="110"/>
      <c r="I22" s="110"/>
      <c r="J22" s="110"/>
      <c r="K22" s="110"/>
      <c r="L22" s="110"/>
      <c r="M22" s="110"/>
      <c r="N22" s="110"/>
    </row>
    <row r="23" spans="2:14" ht="18.75" x14ac:dyDescent="0.25">
      <c r="B23" s="107" t="s">
        <v>148</v>
      </c>
      <c r="C23" s="110"/>
      <c r="D23" s="110"/>
      <c r="E23" s="110"/>
      <c r="F23" s="110"/>
      <c r="G23" s="110"/>
      <c r="H23" s="110"/>
      <c r="I23" s="110"/>
      <c r="J23" s="110"/>
      <c r="K23" s="110"/>
      <c r="L23" s="110"/>
      <c r="M23" s="110"/>
      <c r="N23" s="110"/>
    </row>
    <row r="24" spans="2:14" ht="18.75" x14ac:dyDescent="0.25">
      <c r="B24" s="107" t="s">
        <v>149</v>
      </c>
      <c r="C24" s="110"/>
      <c r="D24" s="110"/>
      <c r="E24" s="110"/>
      <c r="F24" s="110"/>
      <c r="G24" s="110"/>
      <c r="H24" s="110"/>
      <c r="I24" s="110"/>
      <c r="J24" s="110"/>
      <c r="K24" s="110"/>
      <c r="L24" s="110"/>
      <c r="M24" s="110"/>
      <c r="N24" s="110"/>
    </row>
    <row r="25" spans="2:14" ht="18.75" x14ac:dyDescent="0.25">
      <c r="B25" s="107" t="s">
        <v>150</v>
      </c>
      <c r="C25" s="110"/>
      <c r="D25" s="110"/>
      <c r="E25" s="110"/>
      <c r="F25" s="110"/>
      <c r="G25" s="110"/>
      <c r="H25" s="110"/>
      <c r="I25" s="110"/>
      <c r="J25" s="110"/>
      <c r="K25" s="110"/>
      <c r="L25" s="110"/>
      <c r="M25" s="110"/>
      <c r="N25" s="110"/>
    </row>
    <row r="26" spans="2:14" ht="18.75" x14ac:dyDescent="0.25">
      <c r="B26" s="107" t="s">
        <v>151</v>
      </c>
      <c r="C26" s="110"/>
      <c r="D26" s="110"/>
      <c r="E26" s="110"/>
      <c r="F26" s="110"/>
      <c r="G26" s="110"/>
      <c r="H26" s="110"/>
      <c r="I26" s="110"/>
      <c r="J26" s="110"/>
      <c r="K26" s="110"/>
      <c r="L26" s="110"/>
      <c r="M26" s="110"/>
      <c r="N26" s="110"/>
    </row>
    <row r="27" spans="2:14" ht="18.75" x14ac:dyDescent="0.25">
      <c r="B27" s="107" t="s">
        <v>152</v>
      </c>
      <c r="C27" s="110"/>
      <c r="D27" s="110"/>
      <c r="E27" s="110"/>
      <c r="F27" s="110"/>
      <c r="G27" s="110"/>
      <c r="H27" s="110"/>
      <c r="I27" s="110"/>
      <c r="J27" s="110"/>
      <c r="K27" s="110"/>
      <c r="L27" s="110"/>
      <c r="M27" s="110"/>
      <c r="N27" s="110"/>
    </row>
    <row r="28" spans="2:14" ht="18.75" x14ac:dyDescent="0.25">
      <c r="B28" s="107" t="s">
        <v>153</v>
      </c>
      <c r="C28" s="110"/>
      <c r="D28" s="110"/>
      <c r="E28" s="110"/>
      <c r="F28" s="110"/>
      <c r="G28" s="110"/>
      <c r="H28" s="110"/>
      <c r="I28" s="110"/>
      <c r="J28" s="110"/>
      <c r="K28" s="110"/>
      <c r="L28" s="110"/>
      <c r="M28" s="110"/>
      <c r="N28" s="110"/>
    </row>
    <row r="29" spans="2:14" ht="18.75" x14ac:dyDescent="0.25">
      <c r="B29" s="107" t="s">
        <v>154</v>
      </c>
      <c r="C29" s="110"/>
      <c r="D29" s="110"/>
      <c r="E29" s="110"/>
      <c r="F29" s="110"/>
      <c r="G29" s="110"/>
      <c r="H29" s="110"/>
      <c r="I29" s="110"/>
      <c r="J29" s="110"/>
      <c r="K29" s="110"/>
      <c r="L29" s="110"/>
      <c r="M29" s="110"/>
      <c r="N29" s="110"/>
    </row>
    <row r="30" spans="2:14" ht="18.75" x14ac:dyDescent="0.25">
      <c r="B30" s="107" t="s">
        <v>155</v>
      </c>
      <c r="C30" s="110"/>
      <c r="D30" s="110"/>
      <c r="E30" s="110"/>
      <c r="F30" s="110"/>
      <c r="G30" s="110"/>
      <c r="H30" s="110"/>
      <c r="I30" s="110"/>
      <c r="J30" s="110"/>
      <c r="K30" s="110"/>
      <c r="L30" s="110"/>
      <c r="M30" s="110"/>
      <c r="N30" s="110"/>
    </row>
    <row r="31" spans="2:14" ht="18.75" x14ac:dyDescent="0.25">
      <c r="B31" s="107" t="s">
        <v>155</v>
      </c>
      <c r="C31" s="110"/>
      <c r="D31" s="110"/>
      <c r="E31" s="110"/>
      <c r="F31" s="110"/>
      <c r="G31" s="110"/>
      <c r="H31" s="110"/>
      <c r="I31" s="110"/>
      <c r="J31" s="110"/>
      <c r="K31" s="110"/>
      <c r="L31" s="110"/>
      <c r="M31" s="110"/>
      <c r="N31" s="110"/>
    </row>
    <row r="32" spans="2:14" ht="18.75" x14ac:dyDescent="0.25">
      <c r="B32" s="107" t="s">
        <v>155</v>
      </c>
      <c r="C32" s="110"/>
      <c r="D32" s="110"/>
      <c r="E32" s="110"/>
      <c r="F32" s="110"/>
      <c r="G32" s="110"/>
      <c r="H32" s="110"/>
      <c r="I32" s="110"/>
      <c r="J32" s="110"/>
      <c r="K32" s="110"/>
      <c r="L32" s="110"/>
      <c r="M32" s="110"/>
      <c r="N32" s="110"/>
    </row>
    <row r="33" spans="2:14" ht="18.75" x14ac:dyDescent="0.25">
      <c r="B33" s="107" t="s">
        <v>155</v>
      </c>
      <c r="C33" s="110"/>
      <c r="D33" s="110"/>
      <c r="E33" s="110"/>
      <c r="F33" s="110"/>
      <c r="G33" s="110"/>
      <c r="H33" s="110"/>
      <c r="I33" s="110"/>
      <c r="J33" s="110"/>
      <c r="K33" s="110"/>
      <c r="L33" s="110"/>
      <c r="M33" s="110"/>
      <c r="N33" s="110"/>
    </row>
    <row r="34" spans="2:14" ht="15.75" x14ac:dyDescent="0.25">
      <c r="B34" s="112" t="s">
        <v>156</v>
      </c>
      <c r="C34" s="113">
        <f>SUM(C20:C33)</f>
        <v>0</v>
      </c>
      <c r="D34" s="113">
        <f t="shared" ref="D34:N34" si="0">SUM(D20:D33)</f>
        <v>0</v>
      </c>
      <c r="E34" s="113">
        <f t="shared" si="0"/>
        <v>0</v>
      </c>
      <c r="F34" s="113">
        <f t="shared" si="0"/>
        <v>0</v>
      </c>
      <c r="G34" s="113">
        <f t="shared" si="0"/>
        <v>0</v>
      </c>
      <c r="H34" s="113">
        <f t="shared" si="0"/>
        <v>0</v>
      </c>
      <c r="I34" s="113">
        <f t="shared" si="0"/>
        <v>0</v>
      </c>
      <c r="J34" s="113">
        <f t="shared" si="0"/>
        <v>0</v>
      </c>
      <c r="K34" s="113">
        <f t="shared" si="0"/>
        <v>0</v>
      </c>
      <c r="L34" s="113">
        <f t="shared" si="0"/>
        <v>0</v>
      </c>
      <c r="M34" s="113">
        <f t="shared" si="0"/>
        <v>0</v>
      </c>
      <c r="N34" s="113">
        <f t="shared" si="0"/>
        <v>0</v>
      </c>
    </row>
    <row r="35" spans="2:14" x14ac:dyDescent="0.25">
      <c r="B35" s="111"/>
    </row>
    <row r="36" spans="2:14" ht="24" x14ac:dyDescent="0.25">
      <c r="B36" s="298" t="s">
        <v>157</v>
      </c>
      <c r="C36" s="298"/>
      <c r="D36" s="298"/>
      <c r="E36" s="298"/>
      <c r="F36" s="298"/>
      <c r="G36" s="298"/>
      <c r="H36" s="298"/>
      <c r="I36" s="298"/>
      <c r="J36" s="298"/>
      <c r="K36" s="298"/>
      <c r="L36" s="298"/>
      <c r="M36" s="298"/>
      <c r="N36" s="298"/>
    </row>
    <row r="37" spans="2:14" x14ac:dyDescent="0.25">
      <c r="B37" s="299" t="s">
        <v>158</v>
      </c>
      <c r="C37" s="299"/>
      <c r="D37" s="299"/>
      <c r="E37" s="299"/>
      <c r="F37" s="299"/>
      <c r="G37" s="299"/>
      <c r="H37" s="299"/>
      <c r="I37" s="299"/>
      <c r="J37" s="299"/>
      <c r="K37" s="299"/>
      <c r="L37" s="299"/>
      <c r="M37" s="299"/>
      <c r="N37" s="299"/>
    </row>
    <row r="38" spans="2:14" ht="15.75" customHeight="1" x14ac:dyDescent="0.25">
      <c r="B38" s="299"/>
      <c r="C38" s="299"/>
      <c r="D38" s="299"/>
      <c r="E38" s="299"/>
      <c r="F38" s="299"/>
      <c r="G38" s="299"/>
      <c r="H38" s="299"/>
      <c r="I38" s="299"/>
      <c r="J38" s="299"/>
      <c r="K38" s="299"/>
      <c r="L38" s="299"/>
      <c r="M38" s="299"/>
      <c r="N38" s="299"/>
    </row>
    <row r="39" spans="2:14" ht="15.75" customHeight="1" x14ac:dyDescent="0.25">
      <c r="B39" s="299"/>
      <c r="C39" s="299"/>
      <c r="D39" s="299"/>
      <c r="E39" s="299"/>
      <c r="F39" s="299"/>
      <c r="G39" s="299"/>
      <c r="H39" s="299"/>
      <c r="I39" s="299"/>
      <c r="J39" s="299"/>
      <c r="K39" s="299"/>
      <c r="L39" s="299"/>
      <c r="M39" s="299"/>
      <c r="N39" s="299"/>
    </row>
    <row r="40" spans="2:14" ht="15.75" customHeight="1" x14ac:dyDescent="0.25">
      <c r="B40" s="299"/>
      <c r="C40" s="299"/>
      <c r="D40" s="299"/>
      <c r="E40" s="299"/>
      <c r="F40" s="299"/>
      <c r="G40" s="299"/>
      <c r="H40" s="299"/>
      <c r="I40" s="299"/>
      <c r="J40" s="299"/>
      <c r="K40" s="299"/>
      <c r="L40" s="299"/>
      <c r="M40" s="299"/>
      <c r="N40" s="299"/>
    </row>
    <row r="41" spans="2:14" s="54" customFormat="1" ht="16.5" customHeight="1" thickBot="1" x14ac:dyDescent="0.3">
      <c r="B41" s="300"/>
      <c r="C41" s="300"/>
      <c r="D41" s="300"/>
      <c r="E41" s="300"/>
      <c r="F41" s="300"/>
      <c r="G41" s="300"/>
      <c r="H41" s="300"/>
      <c r="I41" s="300"/>
      <c r="J41" s="300"/>
      <c r="K41" s="300"/>
      <c r="L41" s="300"/>
      <c r="M41" s="300"/>
      <c r="N41" s="300"/>
    </row>
    <row r="42" spans="2:14" ht="38.25" thickBot="1" x14ac:dyDescent="0.3">
      <c r="B42" s="59" t="s">
        <v>159</v>
      </c>
      <c r="C42" s="60"/>
      <c r="D42" s="60"/>
      <c r="E42" s="60"/>
      <c r="F42" s="60"/>
      <c r="G42" s="60"/>
      <c r="H42" s="60"/>
      <c r="I42" s="60"/>
      <c r="J42" s="60"/>
      <c r="K42" s="60"/>
      <c r="L42" s="60"/>
      <c r="M42" s="60"/>
      <c r="N42" s="61"/>
    </row>
    <row r="43" spans="2:14" ht="57" thickBot="1" x14ac:dyDescent="0.3">
      <c r="B43" s="62" t="s">
        <v>160</v>
      </c>
      <c r="C43" s="63">
        <f t="shared" ref="C43:N43" si="1">SUM(C20:C33)</f>
        <v>0</v>
      </c>
      <c r="D43" s="63">
        <f t="shared" si="1"/>
        <v>0</v>
      </c>
      <c r="E43" s="63">
        <f t="shared" si="1"/>
        <v>0</v>
      </c>
      <c r="F43" s="63">
        <f t="shared" si="1"/>
        <v>0</v>
      </c>
      <c r="G43" s="63">
        <f t="shared" si="1"/>
        <v>0</v>
      </c>
      <c r="H43" s="63">
        <f t="shared" si="1"/>
        <v>0</v>
      </c>
      <c r="I43" s="63">
        <f t="shared" si="1"/>
        <v>0</v>
      </c>
      <c r="J43" s="63">
        <f t="shared" si="1"/>
        <v>0</v>
      </c>
      <c r="K43" s="63">
        <f t="shared" si="1"/>
        <v>0</v>
      </c>
      <c r="L43" s="63">
        <f t="shared" si="1"/>
        <v>0</v>
      </c>
      <c r="M43" s="63">
        <f t="shared" si="1"/>
        <v>0</v>
      </c>
      <c r="N43" s="64">
        <f t="shared" si="1"/>
        <v>0</v>
      </c>
    </row>
    <row r="44" spans="2:14" ht="39" thickTop="1" thickBot="1" x14ac:dyDescent="0.3">
      <c r="B44" s="65" t="s">
        <v>161</v>
      </c>
      <c r="C44" s="66">
        <f>SUM(C42-C43)</f>
        <v>0</v>
      </c>
      <c r="D44" s="66">
        <f t="shared" ref="D44:N44" si="2">SUM(C44+D42-D43)</f>
        <v>0</v>
      </c>
      <c r="E44" s="66">
        <f t="shared" si="2"/>
        <v>0</v>
      </c>
      <c r="F44" s="66">
        <f t="shared" si="2"/>
        <v>0</v>
      </c>
      <c r="G44" s="66">
        <f t="shared" si="2"/>
        <v>0</v>
      </c>
      <c r="H44" s="66">
        <f t="shared" si="2"/>
        <v>0</v>
      </c>
      <c r="I44" s="66">
        <f t="shared" si="2"/>
        <v>0</v>
      </c>
      <c r="J44" s="66">
        <f t="shared" si="2"/>
        <v>0</v>
      </c>
      <c r="K44" s="66">
        <f t="shared" si="2"/>
        <v>0</v>
      </c>
      <c r="L44" s="66">
        <f t="shared" si="2"/>
        <v>0</v>
      </c>
      <c r="M44" s="66">
        <f t="shared" si="2"/>
        <v>0</v>
      </c>
      <c r="N44" s="67">
        <f t="shared" si="2"/>
        <v>0</v>
      </c>
    </row>
    <row r="45" spans="2:14" x14ac:dyDescent="0.25">
      <c r="K45" s="68"/>
      <c r="L45" s="68"/>
      <c r="M45" s="68"/>
    </row>
    <row r="46" spans="2:14" ht="15" customHeight="1" x14ac:dyDescent="0.25">
      <c r="G46" s="301" t="s">
        <v>162</v>
      </c>
      <c r="H46" s="301"/>
      <c r="I46" s="301"/>
      <c r="J46" s="301"/>
      <c r="K46" s="301"/>
      <c r="L46" s="301"/>
      <c r="M46" s="301"/>
      <c r="N46" s="301"/>
    </row>
    <row r="47" spans="2:14" x14ac:dyDescent="0.25">
      <c r="K47" s="68"/>
      <c r="L47" s="68"/>
      <c r="M47" s="68"/>
    </row>
    <row r="48" spans="2:14" x14ac:dyDescent="0.25">
      <c r="K48" s="68"/>
      <c r="L48" s="68"/>
      <c r="M48" s="68"/>
    </row>
  </sheetData>
  <sheetProtection sheet="1" objects="1" scenarios="1" formatCells="0" formatColumns="0" formatRows="0" insertRows="0" insertHyperlinks="0" deleteRows="0" selectLockedCells="1"/>
  <mergeCells count="16">
    <mergeCell ref="B2:N2"/>
    <mergeCell ref="B36:N36"/>
    <mergeCell ref="B37:N41"/>
    <mergeCell ref="G46:N46"/>
    <mergeCell ref="B10:N10"/>
    <mergeCell ref="B12:N12"/>
    <mergeCell ref="B13:N13"/>
    <mergeCell ref="C14:D14"/>
    <mergeCell ref="F15:L15"/>
    <mergeCell ref="B17:N17"/>
    <mergeCell ref="B9:N9"/>
    <mergeCell ref="B4:N4"/>
    <mergeCell ref="B5:N5"/>
    <mergeCell ref="B6:N6"/>
    <mergeCell ref="B7:N7"/>
    <mergeCell ref="B8:N8"/>
  </mergeCells>
  <dataValidations count="1">
    <dataValidation type="list" showInputMessage="1" showErrorMessage="1" sqref="C19:N19" xr:uid="{EEE139DE-D734-4711-89B1-235295435BF3}">
      <formula1>"Select one, Jan, Feb, March, April, May, June, July, Aug, Sept, Oct, Nov, Dec"</formula1>
    </dataValidation>
  </dataValidations>
  <pageMargins left="0.7" right="0.7" top="0.75" bottom="0.75" header="0.3" footer="0.3"/>
  <pageSetup scale="52" fitToWidth="0" orientation="landscape" r:id="rId1"/>
  <headerFooter scaleWithDoc="0" alignWithMargins="0">
    <oddHeader>&amp;C&amp;"-,Bold"&amp;26Revolving Savings Planner</oddHeader>
    <oddFooter>&amp;L&amp;G&amp;R&amp;9
&amp;G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551C6-59D3-44C9-B27F-029C7E0860A7}">
  <sheetPr>
    <tabColor theme="9" tint="0.59999389629810485"/>
    <pageSetUpPr fitToPage="1"/>
  </sheetPr>
  <dimension ref="B1:N93"/>
  <sheetViews>
    <sheetView showGridLines="0" showRuler="0" zoomScaleNormal="100" workbookViewId="0">
      <selection activeCell="E15" sqref="E15"/>
    </sheetView>
  </sheetViews>
  <sheetFormatPr defaultColWidth="10.28515625" defaultRowHeight="15" x14ac:dyDescent="0.25"/>
  <cols>
    <col min="1" max="1" width="10.28515625" style="70"/>
    <col min="2" max="2" width="14.42578125" style="70" customWidth="1"/>
    <col min="3" max="3" width="13.140625" style="70" customWidth="1"/>
    <col min="4" max="4" width="25.28515625" style="70" customWidth="1"/>
    <col min="5" max="5" width="20.140625" style="70" customWidth="1"/>
    <col min="6" max="6" width="15" style="70" customWidth="1"/>
    <col min="7" max="7" width="20.140625" style="70" customWidth="1"/>
    <col min="8" max="8" width="12.7109375" style="70" customWidth="1"/>
    <col min="9" max="9" width="11.5703125" style="70" customWidth="1"/>
    <col min="10" max="16384" width="10.28515625" style="70"/>
  </cols>
  <sheetData>
    <row r="1" spans="2:14" ht="26.25" x14ac:dyDescent="0.4">
      <c r="B1" s="69"/>
    </row>
    <row r="2" spans="2:14" ht="26.25" x14ac:dyDescent="0.4">
      <c r="B2" s="442" t="s">
        <v>240</v>
      </c>
      <c r="C2" s="442"/>
      <c r="D2" s="442"/>
      <c r="E2" s="442"/>
      <c r="F2" s="442"/>
      <c r="G2" s="442"/>
      <c r="H2" s="442"/>
    </row>
    <row r="3" spans="2:14" ht="15" customHeight="1" x14ac:dyDescent="0.25">
      <c r="B3" s="436" t="s">
        <v>241</v>
      </c>
      <c r="C3" s="437"/>
      <c r="D3" s="437"/>
      <c r="E3" s="437"/>
      <c r="F3" s="437"/>
      <c r="G3" s="437"/>
      <c r="H3" s="437"/>
      <c r="I3" s="72"/>
      <c r="J3" s="72"/>
      <c r="K3" s="72"/>
      <c r="L3" s="72"/>
      <c r="M3" s="72"/>
      <c r="N3" s="72"/>
    </row>
    <row r="4" spans="2:14" x14ac:dyDescent="0.25">
      <c r="B4" s="437"/>
      <c r="C4" s="437"/>
      <c r="D4" s="437"/>
      <c r="E4" s="437"/>
      <c r="F4" s="437"/>
      <c r="G4" s="437"/>
      <c r="H4" s="437"/>
      <c r="I4" s="72"/>
      <c r="J4" s="72"/>
      <c r="K4" s="72"/>
      <c r="L4" s="72"/>
      <c r="M4" s="72"/>
      <c r="N4" s="72"/>
    </row>
    <row r="5" spans="2:14" ht="15.75" x14ac:dyDescent="0.25">
      <c r="B5" s="71"/>
      <c r="C5" s="71"/>
      <c r="D5" s="71"/>
      <c r="E5" s="71"/>
      <c r="F5" s="71"/>
      <c r="G5" s="71"/>
      <c r="H5" s="71"/>
      <c r="I5" s="73"/>
      <c r="J5" s="73"/>
    </row>
    <row r="6" spans="2:14" s="75" customFormat="1" ht="21" customHeight="1" x14ac:dyDescent="0.25">
      <c r="B6" s="438" t="s">
        <v>120</v>
      </c>
      <c r="C6" s="439"/>
      <c r="D6" s="439"/>
      <c r="E6" s="439"/>
      <c r="F6" s="439"/>
      <c r="G6" s="439"/>
      <c r="H6" s="439"/>
      <c r="I6" s="74"/>
      <c r="J6" s="74"/>
    </row>
    <row r="7" spans="2:14" ht="15" customHeight="1" x14ac:dyDescent="0.25">
      <c r="B7" s="436" t="s">
        <v>242</v>
      </c>
      <c r="C7" s="437"/>
      <c r="D7" s="437"/>
      <c r="E7" s="437"/>
      <c r="F7" s="437"/>
      <c r="G7" s="437"/>
      <c r="H7" s="437"/>
      <c r="I7" s="72"/>
      <c r="J7" s="72"/>
      <c r="K7" s="72"/>
      <c r="L7" s="72"/>
      <c r="M7" s="72"/>
      <c r="N7" s="72"/>
    </row>
    <row r="8" spans="2:14" ht="15" customHeight="1" x14ac:dyDescent="0.25">
      <c r="B8" s="437"/>
      <c r="C8" s="437"/>
      <c r="D8" s="437"/>
      <c r="E8" s="437"/>
      <c r="F8" s="437"/>
      <c r="G8" s="437"/>
      <c r="H8" s="437"/>
      <c r="I8" s="72"/>
      <c r="J8" s="72"/>
      <c r="K8" s="72"/>
      <c r="L8" s="72"/>
      <c r="M8" s="72"/>
      <c r="N8" s="72"/>
    </row>
    <row r="9" spans="2:14" ht="15" customHeight="1" x14ac:dyDescent="0.25">
      <c r="B9" s="437"/>
      <c r="C9" s="437"/>
      <c r="D9" s="437"/>
      <c r="E9" s="437"/>
      <c r="F9" s="437"/>
      <c r="G9" s="437"/>
      <c r="H9" s="437"/>
      <c r="I9" s="72"/>
      <c r="J9" s="72"/>
      <c r="K9" s="72"/>
      <c r="L9" s="72"/>
      <c r="M9" s="72"/>
      <c r="N9" s="72"/>
    </row>
    <row r="10" spans="2:14" x14ac:dyDescent="0.25">
      <c r="B10" s="437"/>
      <c r="C10" s="437"/>
      <c r="D10" s="437"/>
      <c r="E10" s="437"/>
      <c r="F10" s="437"/>
      <c r="G10" s="437"/>
      <c r="H10" s="437"/>
      <c r="I10" s="72"/>
      <c r="J10" s="72"/>
      <c r="K10" s="72"/>
      <c r="L10" s="72"/>
      <c r="M10" s="72"/>
      <c r="N10" s="72"/>
    </row>
    <row r="11" spans="2:14" x14ac:dyDescent="0.25">
      <c r="B11" s="72"/>
      <c r="C11" s="72"/>
      <c r="D11" s="72"/>
      <c r="E11" s="72"/>
      <c r="F11" s="72"/>
      <c r="G11" s="72"/>
      <c r="H11" s="72"/>
      <c r="I11" s="72"/>
      <c r="J11" s="72"/>
      <c r="K11" s="72"/>
      <c r="L11" s="72"/>
      <c r="M11" s="72"/>
      <c r="N11" s="72"/>
    </row>
    <row r="12" spans="2:14" ht="24" x14ac:dyDescent="0.25">
      <c r="B12" s="440" t="s">
        <v>243</v>
      </c>
      <c r="C12" s="440"/>
      <c r="D12" s="440"/>
      <c r="E12" s="440"/>
      <c r="F12" s="440"/>
      <c r="G12" s="440"/>
      <c r="H12" s="440"/>
      <c r="I12" s="72"/>
      <c r="J12" s="72"/>
      <c r="K12" s="72"/>
      <c r="L12" s="72"/>
      <c r="M12" s="72"/>
      <c r="N12" s="72"/>
    </row>
    <row r="13" spans="2:14" ht="18.75" x14ac:dyDescent="0.25">
      <c r="B13" s="76"/>
      <c r="C13" s="76"/>
      <c r="D13" s="76"/>
      <c r="E13" s="76"/>
      <c r="F13" s="76"/>
      <c r="G13" s="76"/>
      <c r="H13" s="76"/>
      <c r="I13" s="72"/>
      <c r="J13" s="72"/>
      <c r="K13" s="72"/>
      <c r="L13" s="72"/>
      <c r="M13" s="72"/>
      <c r="N13" s="72"/>
    </row>
    <row r="14" spans="2:14" ht="15" customHeight="1" x14ac:dyDescent="0.25">
      <c r="C14" s="441" t="s">
        <v>244</v>
      </c>
      <c r="D14" s="441"/>
      <c r="E14" s="97" t="s">
        <v>245</v>
      </c>
      <c r="F14" s="97" t="s">
        <v>246</v>
      </c>
      <c r="G14" s="97" t="s">
        <v>32</v>
      </c>
      <c r="I14" s="72"/>
      <c r="J14" s="72"/>
      <c r="K14" s="72"/>
      <c r="L14" s="72"/>
      <c r="M14" s="72"/>
      <c r="N14" s="72"/>
    </row>
    <row r="15" spans="2:14" x14ac:dyDescent="0.25">
      <c r="B15" s="77"/>
      <c r="C15" s="441"/>
      <c r="D15" s="441"/>
      <c r="E15" s="98"/>
      <c r="F15" s="99"/>
      <c r="G15" s="99"/>
      <c r="I15" s="72"/>
      <c r="J15" s="72"/>
      <c r="K15" s="72"/>
      <c r="L15" s="72"/>
      <c r="M15" s="72"/>
      <c r="N15" s="72"/>
    </row>
    <row r="16" spans="2:14" x14ac:dyDescent="0.25">
      <c r="B16" s="77"/>
      <c r="C16" s="441"/>
      <c r="D16" s="441"/>
      <c r="E16" s="98"/>
      <c r="F16" s="99"/>
      <c r="G16" s="99"/>
      <c r="I16" s="72"/>
      <c r="J16" s="72"/>
      <c r="K16" s="72"/>
      <c r="L16" s="72"/>
      <c r="M16" s="72"/>
      <c r="N16" s="72"/>
    </row>
    <row r="17" spans="2:14" x14ac:dyDescent="0.25">
      <c r="B17" s="77"/>
      <c r="C17" s="441"/>
      <c r="D17" s="441"/>
      <c r="E17" s="98"/>
      <c r="F17" s="99"/>
      <c r="G17" s="99"/>
      <c r="I17" s="72"/>
      <c r="J17" s="72"/>
      <c r="K17" s="72"/>
      <c r="L17" s="72"/>
      <c r="M17" s="72"/>
      <c r="N17" s="72"/>
    </row>
    <row r="18" spans="2:14" x14ac:dyDescent="0.25">
      <c r="B18" s="77"/>
      <c r="C18" s="441"/>
      <c r="D18" s="441"/>
      <c r="E18" s="98"/>
      <c r="F18" s="99"/>
      <c r="G18" s="99"/>
      <c r="I18" s="72"/>
      <c r="J18" s="72"/>
      <c r="K18" s="72"/>
      <c r="L18" s="72"/>
      <c r="M18" s="72"/>
      <c r="N18" s="72"/>
    </row>
    <row r="19" spans="2:14" x14ac:dyDescent="0.25">
      <c r="C19" s="441"/>
      <c r="D19" s="441"/>
      <c r="E19" s="100"/>
      <c r="F19" s="99"/>
      <c r="G19" s="99"/>
      <c r="I19" s="72"/>
      <c r="J19" s="72"/>
      <c r="K19" s="72"/>
      <c r="L19" s="72"/>
      <c r="M19" s="72"/>
      <c r="N19" s="72"/>
    </row>
    <row r="20" spans="2:14" x14ac:dyDescent="0.25">
      <c r="C20" s="441"/>
      <c r="D20" s="441"/>
      <c r="E20" s="100"/>
      <c r="F20" s="99"/>
      <c r="G20" s="99"/>
      <c r="I20" s="72"/>
      <c r="J20" s="72"/>
      <c r="K20" s="72"/>
      <c r="L20" s="72"/>
      <c r="M20" s="72"/>
      <c r="N20" s="72"/>
    </row>
    <row r="21" spans="2:14" x14ac:dyDescent="0.25">
      <c r="B21" s="72"/>
      <c r="C21" s="72"/>
      <c r="D21" s="72"/>
      <c r="E21" s="72"/>
      <c r="F21" s="72"/>
      <c r="G21" s="72"/>
      <c r="H21" s="72"/>
      <c r="I21" s="72"/>
      <c r="J21" s="72"/>
      <c r="K21" s="72"/>
      <c r="L21" s="72"/>
      <c r="M21" s="72"/>
      <c r="N21" s="72"/>
    </row>
    <row r="22" spans="2:14" ht="24" x14ac:dyDescent="0.25">
      <c r="B22" s="435" t="s">
        <v>247</v>
      </c>
      <c r="C22" s="435"/>
      <c r="D22" s="435"/>
      <c r="E22" s="435"/>
      <c r="F22" s="435"/>
      <c r="G22" s="435"/>
      <c r="H22" s="435"/>
      <c r="I22" s="72"/>
      <c r="J22" s="72"/>
      <c r="K22" s="72"/>
      <c r="L22" s="72"/>
      <c r="M22" s="72"/>
      <c r="N22" s="72"/>
    </row>
    <row r="23" spans="2:14" ht="15" customHeight="1" x14ac:dyDescent="0.25">
      <c r="B23" s="441" t="s">
        <v>248</v>
      </c>
      <c r="C23" s="441"/>
      <c r="D23" s="441"/>
      <c r="E23" s="441"/>
      <c r="F23" s="441"/>
      <c r="G23" s="441"/>
      <c r="H23" s="441"/>
      <c r="I23" s="72"/>
      <c r="J23" s="72"/>
      <c r="K23" s="72"/>
      <c r="L23" s="72"/>
      <c r="M23" s="72"/>
      <c r="N23" s="72"/>
    </row>
    <row r="24" spans="2:14" ht="15" customHeight="1" x14ac:dyDescent="0.25">
      <c r="B24" s="441"/>
      <c r="C24" s="441"/>
      <c r="D24" s="441"/>
      <c r="E24" s="441"/>
      <c r="F24" s="441"/>
      <c r="G24" s="441"/>
      <c r="H24" s="441"/>
      <c r="I24" s="72"/>
      <c r="J24" s="72"/>
      <c r="K24" s="72"/>
      <c r="L24" s="72"/>
      <c r="M24" s="72"/>
      <c r="N24" s="72"/>
    </row>
    <row r="25" spans="2:14" ht="15" customHeight="1" x14ac:dyDescent="0.25">
      <c r="B25" s="441"/>
      <c r="C25" s="441"/>
      <c r="D25" s="441"/>
      <c r="E25" s="441"/>
      <c r="F25" s="441"/>
      <c r="G25" s="441"/>
      <c r="H25" s="441"/>
      <c r="I25" s="72"/>
      <c r="J25" s="72"/>
      <c r="K25" s="72"/>
      <c r="L25" s="72"/>
      <c r="M25" s="72"/>
      <c r="N25" s="72"/>
    </row>
    <row r="26" spans="2:14" ht="16.5" customHeight="1" x14ac:dyDescent="0.25">
      <c r="B26" s="441"/>
      <c r="C26" s="441"/>
      <c r="D26" s="441"/>
      <c r="E26" s="441"/>
      <c r="F26" s="441"/>
      <c r="G26" s="441"/>
      <c r="H26" s="441"/>
      <c r="I26" s="72"/>
      <c r="J26" s="72"/>
      <c r="K26" s="72"/>
      <c r="L26" s="72"/>
      <c r="M26" s="72"/>
      <c r="N26" s="72"/>
    </row>
    <row r="27" spans="2:14" x14ac:dyDescent="0.25">
      <c r="B27" s="78" t="s">
        <v>249</v>
      </c>
      <c r="C27" s="79"/>
      <c r="D27" s="79"/>
      <c r="E27" s="79"/>
      <c r="F27" s="79"/>
      <c r="G27" s="79"/>
      <c r="H27" s="79"/>
      <c r="I27" s="72"/>
      <c r="J27" s="72"/>
      <c r="K27" s="72"/>
      <c r="L27" s="72"/>
      <c r="M27" s="72"/>
      <c r="N27" s="72"/>
    </row>
    <row r="28" spans="2:14" x14ac:dyDescent="0.25">
      <c r="B28" s="96" t="s">
        <v>245</v>
      </c>
      <c r="C28" s="96" t="s">
        <v>250</v>
      </c>
      <c r="D28" s="96" t="s">
        <v>251</v>
      </c>
      <c r="E28" s="96" t="s">
        <v>252</v>
      </c>
      <c r="F28" s="96" t="s">
        <v>246</v>
      </c>
      <c r="G28" s="96" t="s">
        <v>253</v>
      </c>
      <c r="H28" s="96" t="s">
        <v>254</v>
      </c>
      <c r="I28" s="72"/>
      <c r="J28" s="72"/>
      <c r="K28" s="72"/>
      <c r="L28" s="72"/>
      <c r="M28" s="72"/>
      <c r="N28" s="72"/>
    </row>
    <row r="29" spans="2:14" x14ac:dyDescent="0.25">
      <c r="B29" s="101">
        <v>44866</v>
      </c>
      <c r="C29" s="102" t="s">
        <v>255</v>
      </c>
      <c r="D29" s="102" t="s">
        <v>256</v>
      </c>
      <c r="E29" s="102" t="s">
        <v>257</v>
      </c>
      <c r="F29" s="103">
        <v>-56.73</v>
      </c>
      <c r="G29" s="102" t="s">
        <v>258</v>
      </c>
      <c r="H29" s="102" t="s">
        <v>259</v>
      </c>
      <c r="I29" s="72"/>
      <c r="J29" s="72"/>
      <c r="K29" s="72"/>
      <c r="L29" s="72"/>
      <c r="M29" s="72"/>
      <c r="N29" s="72"/>
    </row>
    <row r="30" spans="2:14" x14ac:dyDescent="0.25">
      <c r="B30" s="101">
        <v>44872</v>
      </c>
      <c r="C30" s="102" t="s">
        <v>255</v>
      </c>
      <c r="D30" s="102" t="s">
        <v>260</v>
      </c>
      <c r="E30" s="102" t="s">
        <v>257</v>
      </c>
      <c r="F30" s="104">
        <v>20</v>
      </c>
      <c r="G30" s="102" t="s">
        <v>258</v>
      </c>
      <c r="H30" s="102" t="s">
        <v>259</v>
      </c>
      <c r="I30" s="72"/>
      <c r="J30" s="72"/>
      <c r="K30" s="72"/>
      <c r="L30" s="72"/>
      <c r="M30" s="72"/>
      <c r="N30" s="72"/>
    </row>
    <row r="31" spans="2:14" x14ac:dyDescent="0.25">
      <c r="B31" s="80"/>
      <c r="C31" s="81"/>
      <c r="D31" s="81"/>
      <c r="E31" s="81"/>
      <c r="F31" s="82"/>
      <c r="G31" s="81"/>
      <c r="H31" s="81"/>
      <c r="I31" s="72"/>
      <c r="J31" s="72"/>
      <c r="K31" s="72"/>
      <c r="L31" s="72"/>
      <c r="M31" s="72"/>
      <c r="N31" s="72"/>
    </row>
    <row r="32" spans="2:14" ht="15.75" x14ac:dyDescent="0.25">
      <c r="B32" s="114" t="s">
        <v>245</v>
      </c>
      <c r="C32" s="114" t="s">
        <v>250</v>
      </c>
      <c r="D32" s="114" t="s">
        <v>251</v>
      </c>
      <c r="E32" s="114" t="s">
        <v>252</v>
      </c>
      <c r="F32" s="114" t="s">
        <v>246</v>
      </c>
      <c r="G32" s="114" t="s">
        <v>253</v>
      </c>
      <c r="H32" s="114" t="s">
        <v>254</v>
      </c>
    </row>
    <row r="33" spans="2:8" ht="15.75" x14ac:dyDescent="0.25">
      <c r="B33" s="133"/>
      <c r="C33" s="115"/>
      <c r="D33" s="115"/>
      <c r="E33" s="115"/>
      <c r="F33" s="116"/>
      <c r="G33" s="115"/>
      <c r="H33" s="115"/>
    </row>
    <row r="34" spans="2:8" ht="15.75" x14ac:dyDescent="0.25">
      <c r="B34" s="133"/>
      <c r="C34" s="115"/>
      <c r="D34" s="115"/>
      <c r="E34" s="115"/>
      <c r="F34" s="116"/>
      <c r="G34" s="115"/>
      <c r="H34" s="115"/>
    </row>
    <row r="35" spans="2:8" ht="15.75" x14ac:dyDescent="0.25">
      <c r="B35" s="133"/>
      <c r="C35" s="115"/>
      <c r="D35" s="115"/>
      <c r="E35" s="115"/>
      <c r="F35" s="116"/>
      <c r="G35" s="115"/>
      <c r="H35" s="115"/>
    </row>
    <row r="36" spans="2:8" ht="15.75" x14ac:dyDescent="0.25">
      <c r="B36" s="133"/>
      <c r="C36" s="115"/>
      <c r="D36" s="115"/>
      <c r="E36" s="115"/>
      <c r="F36" s="116"/>
      <c r="G36" s="115"/>
      <c r="H36" s="115"/>
    </row>
    <row r="37" spans="2:8" ht="15.75" x14ac:dyDescent="0.25">
      <c r="B37" s="133"/>
      <c r="C37" s="115"/>
      <c r="D37" s="115"/>
      <c r="E37" s="115"/>
      <c r="F37" s="116"/>
      <c r="G37" s="115"/>
      <c r="H37" s="115"/>
    </row>
    <row r="38" spans="2:8" ht="15.75" x14ac:dyDescent="0.25">
      <c r="B38" s="133"/>
      <c r="C38" s="115"/>
      <c r="D38" s="115"/>
      <c r="E38" s="115"/>
      <c r="F38" s="116"/>
      <c r="G38" s="115"/>
      <c r="H38" s="115"/>
    </row>
    <row r="39" spans="2:8" ht="15.75" x14ac:dyDescent="0.25">
      <c r="B39" s="133"/>
      <c r="C39" s="115"/>
      <c r="D39" s="115"/>
      <c r="E39" s="115"/>
      <c r="F39" s="105"/>
      <c r="G39" s="115"/>
      <c r="H39" s="115"/>
    </row>
    <row r="40" spans="2:8" ht="15.75" x14ac:dyDescent="0.25">
      <c r="B40" s="133"/>
      <c r="C40" s="115"/>
      <c r="D40" s="115"/>
      <c r="E40" s="115"/>
      <c r="F40" s="116"/>
      <c r="G40" s="115"/>
      <c r="H40" s="115"/>
    </row>
    <row r="41" spans="2:8" ht="15.75" x14ac:dyDescent="0.25">
      <c r="B41" s="133"/>
      <c r="C41" s="115"/>
      <c r="D41" s="115"/>
      <c r="E41" s="115"/>
      <c r="F41" s="116"/>
      <c r="G41" s="115"/>
      <c r="H41" s="115"/>
    </row>
    <row r="42" spans="2:8" ht="15.75" x14ac:dyDescent="0.25">
      <c r="B42" s="133"/>
      <c r="C42" s="115"/>
      <c r="D42" s="115"/>
      <c r="E42" s="115"/>
      <c r="F42" s="116"/>
      <c r="G42" s="115"/>
      <c r="H42" s="115"/>
    </row>
    <row r="43" spans="2:8" ht="15.75" x14ac:dyDescent="0.25">
      <c r="B43" s="133"/>
      <c r="C43" s="115"/>
      <c r="D43" s="115"/>
      <c r="E43" s="115"/>
      <c r="F43" s="116"/>
      <c r="G43" s="115"/>
      <c r="H43" s="115"/>
    </row>
    <row r="44" spans="2:8" ht="15.75" x14ac:dyDescent="0.25">
      <c r="B44" s="133"/>
      <c r="C44" s="115"/>
      <c r="D44" s="115"/>
      <c r="E44" s="115"/>
      <c r="F44" s="116"/>
      <c r="G44" s="115"/>
      <c r="H44" s="115"/>
    </row>
    <row r="45" spans="2:8" ht="15.75" x14ac:dyDescent="0.25">
      <c r="B45" s="133"/>
      <c r="C45" s="115"/>
      <c r="D45" s="115"/>
      <c r="E45" s="115"/>
      <c r="F45" s="116"/>
      <c r="G45" s="115"/>
      <c r="H45" s="115"/>
    </row>
    <row r="46" spans="2:8" ht="15.75" x14ac:dyDescent="0.25">
      <c r="B46" s="133"/>
      <c r="C46" s="115"/>
      <c r="D46" s="115"/>
      <c r="E46" s="115"/>
      <c r="F46" s="116"/>
      <c r="G46" s="115"/>
      <c r="H46" s="115"/>
    </row>
    <row r="47" spans="2:8" ht="15.75" x14ac:dyDescent="0.25">
      <c r="B47" s="133"/>
      <c r="C47" s="115"/>
      <c r="D47" s="115"/>
      <c r="E47" s="115"/>
      <c r="F47" s="116"/>
      <c r="G47" s="115"/>
      <c r="H47" s="115"/>
    </row>
    <row r="48" spans="2:8" ht="15.75" x14ac:dyDescent="0.25">
      <c r="B48" s="133"/>
      <c r="C48" s="115"/>
      <c r="D48" s="115"/>
      <c r="E48" s="115"/>
      <c r="F48" s="116"/>
      <c r="G48" s="115"/>
      <c r="H48" s="115"/>
    </row>
    <row r="49" spans="2:8" ht="15.75" x14ac:dyDescent="0.25">
      <c r="B49" s="133"/>
      <c r="C49" s="115"/>
      <c r="D49" s="115"/>
      <c r="E49" s="115"/>
      <c r="F49" s="116"/>
      <c r="G49" s="115"/>
      <c r="H49" s="115"/>
    </row>
    <row r="50" spans="2:8" ht="15.75" x14ac:dyDescent="0.25">
      <c r="B50" s="133"/>
      <c r="C50" s="115"/>
      <c r="D50" s="115"/>
      <c r="E50" s="115"/>
      <c r="F50" s="116"/>
      <c r="G50" s="115"/>
      <c r="H50" s="115"/>
    </row>
    <row r="51" spans="2:8" ht="15.75" x14ac:dyDescent="0.25">
      <c r="B51" s="133"/>
      <c r="C51" s="115"/>
      <c r="D51" s="115"/>
      <c r="E51" s="115"/>
      <c r="F51" s="116"/>
      <c r="G51" s="115"/>
      <c r="H51" s="115"/>
    </row>
    <row r="52" spans="2:8" ht="15.75" x14ac:dyDescent="0.25">
      <c r="B52" s="133"/>
      <c r="C52" s="115"/>
      <c r="D52" s="115"/>
      <c r="E52" s="115"/>
      <c r="F52" s="116"/>
      <c r="G52" s="115"/>
      <c r="H52" s="115"/>
    </row>
    <row r="53" spans="2:8" ht="15.75" x14ac:dyDescent="0.25">
      <c r="B53" s="133"/>
      <c r="C53" s="115"/>
      <c r="D53" s="115"/>
      <c r="E53" s="115"/>
      <c r="F53" s="116"/>
      <c r="G53" s="115"/>
      <c r="H53" s="115"/>
    </row>
    <row r="54" spans="2:8" ht="15.75" x14ac:dyDescent="0.25">
      <c r="B54" s="133"/>
      <c r="C54" s="115"/>
      <c r="D54" s="115"/>
      <c r="E54" s="115"/>
      <c r="F54" s="116"/>
      <c r="G54" s="115"/>
      <c r="H54" s="115"/>
    </row>
    <row r="55" spans="2:8" ht="15.75" x14ac:dyDescent="0.25">
      <c r="B55" s="133"/>
      <c r="C55" s="115"/>
      <c r="D55" s="115"/>
      <c r="E55" s="115"/>
      <c r="F55" s="116"/>
      <c r="G55" s="115"/>
      <c r="H55" s="115"/>
    </row>
    <row r="56" spans="2:8" ht="15.75" x14ac:dyDescent="0.25">
      <c r="B56" s="133"/>
      <c r="C56" s="115"/>
      <c r="D56" s="115"/>
      <c r="E56" s="115"/>
      <c r="F56" s="116"/>
      <c r="G56" s="115"/>
      <c r="H56" s="115"/>
    </row>
    <row r="57" spans="2:8" ht="15.75" x14ac:dyDescent="0.25">
      <c r="B57" s="133"/>
      <c r="C57" s="115"/>
      <c r="D57" s="115"/>
      <c r="E57" s="115"/>
      <c r="F57" s="116"/>
      <c r="G57" s="115"/>
      <c r="H57" s="115"/>
    </row>
    <row r="58" spans="2:8" ht="15.75" x14ac:dyDescent="0.25">
      <c r="B58" s="133"/>
      <c r="C58" s="115"/>
      <c r="D58" s="115"/>
      <c r="E58" s="115"/>
      <c r="F58" s="116"/>
      <c r="G58" s="115"/>
      <c r="H58" s="115"/>
    </row>
    <row r="59" spans="2:8" ht="15.75" x14ac:dyDescent="0.25">
      <c r="B59" s="133"/>
      <c r="C59" s="115"/>
      <c r="D59" s="115"/>
      <c r="E59" s="115"/>
      <c r="F59" s="116"/>
      <c r="G59" s="115"/>
      <c r="H59" s="115"/>
    </row>
    <row r="60" spans="2:8" ht="15.75" x14ac:dyDescent="0.25">
      <c r="B60" s="133"/>
      <c r="C60" s="115"/>
      <c r="D60" s="115"/>
      <c r="E60" s="115"/>
      <c r="F60" s="116"/>
      <c r="G60" s="115"/>
      <c r="H60" s="115"/>
    </row>
    <row r="61" spans="2:8" ht="15.75" x14ac:dyDescent="0.25">
      <c r="B61" s="133"/>
      <c r="C61" s="115"/>
      <c r="D61" s="115"/>
      <c r="E61" s="115"/>
      <c r="F61" s="116"/>
      <c r="G61" s="115"/>
      <c r="H61" s="115"/>
    </row>
    <row r="62" spans="2:8" ht="15.75" x14ac:dyDescent="0.25">
      <c r="B62" s="133"/>
      <c r="C62" s="115"/>
      <c r="D62" s="115"/>
      <c r="E62" s="115"/>
      <c r="F62" s="116"/>
      <c r="G62" s="115"/>
      <c r="H62" s="115"/>
    </row>
    <row r="63" spans="2:8" ht="15.75" x14ac:dyDescent="0.25">
      <c r="B63" s="114" t="s">
        <v>245</v>
      </c>
      <c r="C63" s="114" t="s">
        <v>250</v>
      </c>
      <c r="D63" s="114" t="s">
        <v>251</v>
      </c>
      <c r="E63" s="114" t="s">
        <v>252</v>
      </c>
      <c r="F63" s="114" t="s">
        <v>246</v>
      </c>
      <c r="G63" s="114" t="s">
        <v>253</v>
      </c>
      <c r="H63" s="114" t="s">
        <v>254</v>
      </c>
    </row>
    <row r="64" spans="2:8" ht="15.75" x14ac:dyDescent="0.25">
      <c r="B64" s="133"/>
      <c r="C64" s="115"/>
      <c r="D64" s="115"/>
      <c r="E64" s="115"/>
      <c r="F64" s="116"/>
      <c r="G64" s="115"/>
      <c r="H64" s="115"/>
    </row>
    <row r="65" spans="2:8" ht="15.75" x14ac:dyDescent="0.25">
      <c r="B65" s="133"/>
      <c r="C65" s="115"/>
      <c r="D65" s="115"/>
      <c r="E65" s="115"/>
      <c r="F65" s="116"/>
      <c r="G65" s="115"/>
      <c r="H65" s="115"/>
    </row>
    <row r="66" spans="2:8" ht="15.75" x14ac:dyDescent="0.25">
      <c r="B66" s="133"/>
      <c r="C66" s="115"/>
      <c r="D66" s="115"/>
      <c r="E66" s="115"/>
      <c r="F66" s="116"/>
      <c r="G66" s="115"/>
      <c r="H66" s="115"/>
    </row>
    <row r="67" spans="2:8" ht="15.75" x14ac:dyDescent="0.25">
      <c r="B67" s="115"/>
      <c r="C67" s="115"/>
      <c r="D67" s="115"/>
      <c r="E67" s="115"/>
      <c r="F67" s="116"/>
      <c r="G67" s="115"/>
      <c r="H67" s="115"/>
    </row>
    <row r="68" spans="2:8" ht="15.75" x14ac:dyDescent="0.25">
      <c r="B68" s="115"/>
      <c r="C68" s="115"/>
      <c r="D68" s="115"/>
      <c r="E68" s="115"/>
      <c r="F68" s="116"/>
      <c r="G68" s="115"/>
      <c r="H68" s="115"/>
    </row>
    <row r="69" spans="2:8" ht="15.75" x14ac:dyDescent="0.25">
      <c r="B69" s="115"/>
      <c r="C69" s="115"/>
      <c r="D69" s="115"/>
      <c r="E69" s="115"/>
      <c r="F69" s="116"/>
      <c r="G69" s="115"/>
      <c r="H69" s="115"/>
    </row>
    <row r="70" spans="2:8" ht="15.75" x14ac:dyDescent="0.25">
      <c r="B70" s="115"/>
      <c r="C70" s="115"/>
      <c r="D70" s="115"/>
      <c r="E70" s="115"/>
      <c r="F70" s="116"/>
      <c r="G70" s="115"/>
      <c r="H70" s="115"/>
    </row>
    <row r="71" spans="2:8" ht="15.75" x14ac:dyDescent="0.25">
      <c r="B71" s="115"/>
      <c r="C71" s="115"/>
      <c r="D71" s="115"/>
      <c r="E71" s="115"/>
      <c r="F71" s="116"/>
      <c r="G71" s="115"/>
      <c r="H71" s="115"/>
    </row>
    <row r="72" spans="2:8" ht="15.75" x14ac:dyDescent="0.25">
      <c r="B72" s="115"/>
      <c r="C72" s="115"/>
      <c r="D72" s="115"/>
      <c r="E72" s="115"/>
      <c r="F72" s="116"/>
      <c r="G72" s="115"/>
      <c r="H72" s="115"/>
    </row>
    <row r="73" spans="2:8" ht="15.75" x14ac:dyDescent="0.25">
      <c r="B73" s="115"/>
      <c r="C73" s="115"/>
      <c r="D73" s="115"/>
      <c r="E73" s="115"/>
      <c r="F73" s="116"/>
      <c r="G73" s="115"/>
      <c r="H73" s="115"/>
    </row>
    <row r="74" spans="2:8" ht="15.75" x14ac:dyDescent="0.25">
      <c r="B74" s="115"/>
      <c r="C74" s="115"/>
      <c r="D74" s="115"/>
      <c r="E74" s="115"/>
      <c r="F74" s="116"/>
      <c r="G74" s="115"/>
      <c r="H74" s="115"/>
    </row>
    <row r="75" spans="2:8" ht="15.75" x14ac:dyDescent="0.25">
      <c r="B75" s="115"/>
      <c r="C75" s="115"/>
      <c r="D75" s="115"/>
      <c r="E75" s="115"/>
      <c r="F75" s="116"/>
      <c r="G75" s="115"/>
      <c r="H75" s="115"/>
    </row>
    <row r="76" spans="2:8" ht="15.75" x14ac:dyDescent="0.25">
      <c r="B76" s="115"/>
      <c r="C76" s="115"/>
      <c r="D76" s="115"/>
      <c r="E76" s="115"/>
      <c r="F76" s="116"/>
      <c r="G76" s="115"/>
      <c r="H76" s="115"/>
    </row>
    <row r="77" spans="2:8" ht="15.75" x14ac:dyDescent="0.25">
      <c r="B77" s="115"/>
      <c r="C77" s="115"/>
      <c r="D77" s="115"/>
      <c r="E77" s="115"/>
      <c r="F77" s="116"/>
      <c r="G77" s="115"/>
      <c r="H77" s="115"/>
    </row>
    <row r="78" spans="2:8" ht="15.75" x14ac:dyDescent="0.25">
      <c r="B78" s="115"/>
      <c r="C78" s="115"/>
      <c r="D78" s="115"/>
      <c r="E78" s="115"/>
      <c r="F78" s="116"/>
      <c r="G78" s="115"/>
      <c r="H78" s="115"/>
    </row>
    <row r="79" spans="2:8" ht="15.75" x14ac:dyDescent="0.25">
      <c r="B79" s="115"/>
      <c r="C79" s="115"/>
      <c r="D79" s="115"/>
      <c r="E79" s="115"/>
      <c r="F79" s="116"/>
      <c r="G79" s="115"/>
      <c r="H79" s="115"/>
    </row>
    <row r="80" spans="2:8" x14ac:dyDescent="0.25">
      <c r="F80" s="83"/>
    </row>
    <row r="81" spans="2:8" ht="24.75" thickBot="1" x14ac:dyDescent="0.45">
      <c r="B81" s="443" t="s">
        <v>261</v>
      </c>
      <c r="C81" s="443"/>
      <c r="D81" s="443"/>
      <c r="E81" s="443"/>
      <c r="F81" s="443"/>
      <c r="G81" s="443"/>
      <c r="H81" s="443"/>
    </row>
    <row r="82" spans="2:8" x14ac:dyDescent="0.25">
      <c r="B82" s="84" t="s">
        <v>89</v>
      </c>
      <c r="C82" s="85">
        <f>SUM(F15:F20)</f>
        <v>0</v>
      </c>
      <c r="D82" s="444" t="s">
        <v>262</v>
      </c>
      <c r="E82" s="445"/>
      <c r="G82" s="84" t="s">
        <v>258</v>
      </c>
      <c r="H82" s="86">
        <f>SUMIF(G33:G79, "Clothing", F33:F79)</f>
        <v>0</v>
      </c>
    </row>
    <row r="83" spans="2:8" ht="15.75" thickBot="1" x14ac:dyDescent="0.3">
      <c r="B83" s="87" t="s">
        <v>263</v>
      </c>
      <c r="C83" s="88">
        <f>SUM(F64:F79,F33:F62)</f>
        <v>0</v>
      </c>
      <c r="D83" s="446"/>
      <c r="E83" s="447"/>
      <c r="G83" s="89" t="s">
        <v>264</v>
      </c>
      <c r="H83" s="90">
        <f>SUMIF(G33:G79, "Communication", F33:F79)</f>
        <v>0</v>
      </c>
    </row>
    <row r="84" spans="2:8" ht="15.75" thickTop="1" x14ac:dyDescent="0.25">
      <c r="B84" s="450" t="s">
        <v>265</v>
      </c>
      <c r="C84" s="91">
        <f>SUM(C82+C83)</f>
        <v>0</v>
      </c>
      <c r="D84" s="446"/>
      <c r="E84" s="447"/>
      <c r="G84" s="89" t="s">
        <v>266</v>
      </c>
      <c r="H84" s="90">
        <f>SUMIF(G33:G79, "Education", F33:F79)</f>
        <v>0</v>
      </c>
    </row>
    <row r="85" spans="2:8" x14ac:dyDescent="0.25">
      <c r="B85" s="451"/>
      <c r="D85" s="446"/>
      <c r="E85" s="447"/>
      <c r="G85" s="89" t="s">
        <v>267</v>
      </c>
      <c r="H85" s="90">
        <f>SUMIF(G33:G79, "Food - Groceries", F33:F79)</f>
        <v>0</v>
      </c>
    </row>
    <row r="86" spans="2:8" ht="15.75" thickBot="1" x14ac:dyDescent="0.3">
      <c r="B86" s="92"/>
      <c r="C86" s="93"/>
      <c r="D86" s="448"/>
      <c r="E86" s="449"/>
      <c r="G86" s="89" t="s">
        <v>268</v>
      </c>
      <c r="H86" s="90">
        <f>SUMIF(G33:G80, "Food - Restaurant", F33:F80)</f>
        <v>0</v>
      </c>
    </row>
    <row r="87" spans="2:8" x14ac:dyDescent="0.25">
      <c r="G87" s="89" t="s">
        <v>269</v>
      </c>
      <c r="H87" s="90">
        <f>SUMIF(G33:G79, "Housing", F33:F79)</f>
        <v>0</v>
      </c>
    </row>
    <row r="88" spans="2:8" x14ac:dyDescent="0.25">
      <c r="G88" s="89" t="s">
        <v>270</v>
      </c>
      <c r="H88" s="90">
        <f>SUMIF(G33:G79, "Transportation", F33:F79)</f>
        <v>0</v>
      </c>
    </row>
    <row r="89" spans="2:8" ht="15.75" thickBot="1" x14ac:dyDescent="0.3">
      <c r="G89" s="94" t="s">
        <v>155</v>
      </c>
      <c r="H89" s="95">
        <f>SUMIF(G33:G79, "Other", F33:F79)</f>
        <v>0</v>
      </c>
    </row>
    <row r="90" spans="2:8" ht="15" customHeight="1" thickBot="1" x14ac:dyDescent="0.3">
      <c r="B90" s="434" t="s">
        <v>271</v>
      </c>
      <c r="C90" s="434"/>
      <c r="F90" s="83"/>
    </row>
    <row r="91" spans="2:8" ht="15.75" customHeight="1" x14ac:dyDescent="0.25">
      <c r="B91" s="434"/>
      <c r="C91" s="434"/>
      <c r="F91" s="83"/>
      <c r="G91" s="84" t="s">
        <v>272</v>
      </c>
      <c r="H91" s="86">
        <f>SUMIF(H33:H79, "Need", F33:F79)</f>
        <v>0</v>
      </c>
    </row>
    <row r="92" spans="2:8" ht="15.75" thickBot="1" x14ac:dyDescent="0.3">
      <c r="B92" s="434"/>
      <c r="C92" s="434"/>
      <c r="F92" s="83"/>
      <c r="G92" s="94" t="s">
        <v>273</v>
      </c>
      <c r="H92" s="95">
        <f>SUMIF(H32:H79, "Want", F32:F79)</f>
        <v>0</v>
      </c>
    </row>
    <row r="93" spans="2:8" x14ac:dyDescent="0.25">
      <c r="B93" s="434"/>
      <c r="C93" s="434"/>
    </row>
  </sheetData>
  <sheetProtection sheet="1" selectLockedCells="1"/>
  <mergeCells count="12">
    <mergeCell ref="B2:H2"/>
    <mergeCell ref="B23:H26"/>
    <mergeCell ref="B81:H81"/>
    <mergeCell ref="D82:E86"/>
    <mergeCell ref="B84:B85"/>
    <mergeCell ref="B90:C93"/>
    <mergeCell ref="B22:H22"/>
    <mergeCell ref="B3:H4"/>
    <mergeCell ref="B6:H6"/>
    <mergeCell ref="B7:H10"/>
    <mergeCell ref="B12:H12"/>
    <mergeCell ref="C14:D20"/>
  </mergeCells>
  <conditionalFormatting sqref="C84">
    <cfRule type="cellIs" dxfId="3" priority="1" operator="greaterThan">
      <formula>0</formula>
    </cfRule>
    <cfRule type="cellIs" dxfId="2" priority="2" operator="lessThan">
      <formula>0</formula>
    </cfRule>
  </conditionalFormatting>
  <conditionalFormatting sqref="F15:F20 F29:F31 F33:F38 F40:F62 F64:F79">
    <cfRule type="cellIs" dxfId="1" priority="3" operator="lessThan">
      <formula>0</formula>
    </cfRule>
    <cfRule type="cellIs" dxfId="0" priority="4" operator="greaterThan">
      <formula>0</formula>
    </cfRule>
  </conditionalFormatting>
  <dataValidations disablePrompts="1" count="4">
    <dataValidation type="list" allowBlank="1" showInputMessage="1" showErrorMessage="1" sqref="G29 C89" xr:uid="{7814ED5E-F174-4CD8-9908-8FAF45002A28}">
      <formula1>"Income, Clothing, Communication, Education, Food, Housing, Transportation, Other"</formula1>
    </dataValidation>
    <dataValidation type="list" allowBlank="1" showInputMessage="1" showErrorMessage="1" sqref="G30:G31" xr:uid="{BD5DA9CE-C2B2-44A5-B857-51CC1A4D6BFB}">
      <formula1>"Income, Clothing, Communication, Education, Food - Groceries, Food - Restaurant, Housing, Transportation, Other"</formula1>
    </dataValidation>
    <dataValidation type="list" allowBlank="1" showInputMessage="1" showErrorMessage="1" sqref="G33:G62 G64:G79" xr:uid="{C2E3EEA3-56B4-4771-9E5A-776BB7A11342}">
      <formula1>"Select One, Clothing, Communication, Education, Food - Groceries, Food - Restaurant, Housing, Transportation, Other"</formula1>
    </dataValidation>
    <dataValidation type="list" allowBlank="1" showInputMessage="1" showErrorMessage="1" sqref="H64:H79 H33:H62" xr:uid="{BCBF8A30-50DB-4862-9200-EC799E96F104}">
      <formula1>"Select One, Need, Want"</formula1>
    </dataValidation>
  </dataValidations>
  <pageMargins left="0.7" right="0.7" top="0.75" bottom="0.75" header="0.3" footer="0.3"/>
  <pageSetup scale="68" fitToHeight="0" orientation="portrait" r:id="rId1"/>
  <headerFooter differentFirst="1">
    <oddFooter>&amp;C&amp;G</oddFooter>
    <firstHeader>&amp;C&amp;"-,Bold"&amp;26Expense Tracker</firstHeader>
    <firstFooter>&amp;C&amp;G</first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7BA58-DFFC-464C-A113-9D0A2C4F69CC}">
  <sheetPr>
    <tabColor theme="7" tint="0.59999389629810485"/>
    <pageSetUpPr fitToPage="1"/>
  </sheetPr>
  <dimension ref="B2:P97"/>
  <sheetViews>
    <sheetView showGridLines="0" zoomScaleNormal="100" workbookViewId="0">
      <selection activeCell="F8" sqref="F8:O8"/>
    </sheetView>
  </sheetViews>
  <sheetFormatPr defaultRowHeight="15" x14ac:dyDescent="0.25"/>
  <cols>
    <col min="2" max="2" width="5.7109375" customWidth="1"/>
    <col min="5" max="5" width="12.28515625" customWidth="1"/>
    <col min="9" max="9" width="11" customWidth="1"/>
    <col min="16" max="16" width="7" customWidth="1"/>
  </cols>
  <sheetData>
    <row r="2" spans="2:16" ht="27" customHeight="1" x14ac:dyDescent="0.5">
      <c r="B2" s="452" t="s">
        <v>274</v>
      </c>
      <c r="C2" s="452"/>
      <c r="D2" s="452"/>
      <c r="E2" s="452"/>
      <c r="F2" s="452"/>
      <c r="G2" s="452"/>
      <c r="H2" s="452"/>
      <c r="I2" s="452"/>
      <c r="J2" s="452"/>
      <c r="K2" s="452"/>
      <c r="L2" s="452"/>
      <c r="M2" s="452"/>
      <c r="N2" s="452"/>
      <c r="O2" s="452"/>
      <c r="P2" s="452"/>
    </row>
    <row r="3" spans="2:16" ht="15" customHeight="1" x14ac:dyDescent="0.25">
      <c r="B3" s="338" t="s">
        <v>275</v>
      </c>
      <c r="C3" s="338"/>
      <c r="D3" s="338"/>
      <c r="E3" s="338"/>
      <c r="F3" s="338"/>
      <c r="G3" s="338"/>
      <c r="H3" s="338"/>
      <c r="I3" s="338"/>
      <c r="J3" s="338"/>
      <c r="K3" s="338"/>
      <c r="L3" s="338"/>
      <c r="M3" s="338"/>
      <c r="N3" s="338"/>
      <c r="O3" s="338"/>
      <c r="P3" s="338"/>
    </row>
    <row r="4" spans="2:16" x14ac:dyDescent="0.25">
      <c r="B4" s="338"/>
      <c r="C4" s="338"/>
      <c r="D4" s="338"/>
      <c r="E4" s="338"/>
      <c r="F4" s="338"/>
      <c r="G4" s="338"/>
      <c r="H4" s="338"/>
      <c r="I4" s="338"/>
      <c r="J4" s="338"/>
      <c r="K4" s="338"/>
      <c r="L4" s="338"/>
      <c r="M4" s="338"/>
      <c r="N4" s="338"/>
      <c r="O4" s="338"/>
      <c r="P4" s="338"/>
    </row>
    <row r="5" spans="2:16" x14ac:dyDescent="0.25">
      <c r="B5" s="338"/>
      <c r="C5" s="338"/>
      <c r="D5" s="338"/>
      <c r="E5" s="338"/>
      <c r="F5" s="338"/>
      <c r="G5" s="338"/>
      <c r="H5" s="338"/>
      <c r="I5" s="338"/>
      <c r="J5" s="338"/>
      <c r="K5" s="338"/>
      <c r="L5" s="338"/>
      <c r="M5" s="338"/>
      <c r="N5" s="338"/>
      <c r="O5" s="338"/>
      <c r="P5" s="338"/>
    </row>
    <row r="6" spans="2:16" ht="15.75" thickBot="1" x14ac:dyDescent="0.3">
      <c r="B6" s="453"/>
      <c r="C6" s="453"/>
      <c r="D6" s="453"/>
      <c r="E6" s="453"/>
      <c r="F6" s="453"/>
      <c r="G6" s="453"/>
      <c r="H6" s="453"/>
      <c r="I6" s="453"/>
      <c r="J6" s="453"/>
      <c r="K6" s="453"/>
      <c r="L6" s="453"/>
      <c r="M6" s="453"/>
      <c r="N6" s="453"/>
      <c r="O6" s="453"/>
      <c r="P6" s="453"/>
    </row>
    <row r="7" spans="2:16" x14ac:dyDescent="0.25">
      <c r="B7" s="168"/>
      <c r="C7" s="167"/>
      <c r="D7" s="167"/>
      <c r="E7" s="167"/>
      <c r="F7" s="167"/>
      <c r="G7" s="167"/>
      <c r="H7" s="167"/>
      <c r="I7" s="167"/>
      <c r="J7" s="167"/>
      <c r="K7" s="167"/>
      <c r="L7" s="167"/>
      <c r="M7" s="167"/>
      <c r="N7" s="167"/>
      <c r="O7" s="167"/>
      <c r="P7" s="166"/>
    </row>
    <row r="8" spans="2:16" ht="18.75" x14ac:dyDescent="0.3">
      <c r="B8" s="155"/>
      <c r="C8" s="165" t="s">
        <v>276</v>
      </c>
      <c r="D8" s="160"/>
      <c r="E8" s="157"/>
      <c r="F8" s="454"/>
      <c r="G8" s="455"/>
      <c r="H8" s="455"/>
      <c r="I8" s="455"/>
      <c r="J8" s="455"/>
      <c r="K8" s="455"/>
      <c r="L8" s="455"/>
      <c r="M8" s="455"/>
      <c r="N8" s="455"/>
      <c r="O8" s="456"/>
      <c r="P8" s="154"/>
    </row>
    <row r="9" spans="2:16" ht="15.75" x14ac:dyDescent="0.25">
      <c r="B9" s="155"/>
      <c r="C9" s="160"/>
      <c r="D9" s="160"/>
      <c r="E9" s="156"/>
      <c r="F9" s="156"/>
      <c r="G9" s="156"/>
      <c r="H9" s="156"/>
      <c r="I9" s="160"/>
      <c r="J9" s="156"/>
      <c r="K9" s="164"/>
      <c r="L9" s="163"/>
      <c r="M9" s="156"/>
      <c r="N9" s="156"/>
      <c r="O9" s="156"/>
      <c r="P9" s="154"/>
    </row>
    <row r="10" spans="2:16" ht="15.75" x14ac:dyDescent="0.25">
      <c r="B10" s="155"/>
      <c r="C10" s="161" t="s">
        <v>277</v>
      </c>
      <c r="D10" s="156"/>
      <c r="E10" s="162">
        <v>0</v>
      </c>
      <c r="F10" s="159" t="s">
        <v>278</v>
      </c>
      <c r="G10" s="158"/>
      <c r="H10" s="156"/>
      <c r="I10" s="156"/>
      <c r="J10" s="156"/>
      <c r="K10" s="156"/>
      <c r="L10" s="156"/>
      <c r="M10" s="156"/>
      <c r="N10" s="156"/>
      <c r="O10" s="156"/>
      <c r="P10" s="154"/>
    </row>
    <row r="11" spans="2:16" ht="15.75" x14ac:dyDescent="0.25">
      <c r="B11" s="155"/>
      <c r="C11" s="161" t="s">
        <v>279</v>
      </c>
      <c r="D11" s="160"/>
      <c r="E11" s="157"/>
      <c r="F11" s="156"/>
      <c r="G11" s="158"/>
      <c r="H11" s="156"/>
      <c r="I11" s="161" t="s">
        <v>280</v>
      </c>
      <c r="J11" s="156"/>
      <c r="K11" s="156"/>
      <c r="L11" s="158"/>
      <c r="M11" s="158"/>
      <c r="N11" s="156"/>
      <c r="O11" s="156"/>
      <c r="P11" s="154"/>
    </row>
    <row r="12" spans="2:16" x14ac:dyDescent="0.25">
      <c r="B12" s="155"/>
      <c r="C12" s="156"/>
      <c r="D12" s="156"/>
      <c r="E12" s="156"/>
      <c r="F12" s="156"/>
      <c r="G12" s="156"/>
      <c r="H12" s="156"/>
      <c r="I12" s="156"/>
      <c r="J12" s="156"/>
      <c r="K12" s="156"/>
      <c r="L12" s="156"/>
      <c r="M12" s="156"/>
      <c r="N12" s="156"/>
      <c r="O12" s="156"/>
      <c r="P12" s="154"/>
    </row>
    <row r="13" spans="2:16" ht="15.75" x14ac:dyDescent="0.25">
      <c r="B13" s="155"/>
      <c r="C13" s="161" t="s">
        <v>281</v>
      </c>
      <c r="D13" s="160"/>
      <c r="E13" s="157"/>
      <c r="F13" s="156"/>
      <c r="G13" s="156"/>
      <c r="H13" s="156"/>
      <c r="I13" s="156"/>
      <c r="J13" s="156"/>
      <c r="K13" s="156"/>
      <c r="L13" s="156"/>
      <c r="M13" s="156"/>
      <c r="N13" s="156"/>
      <c r="O13" s="156"/>
      <c r="P13" s="154"/>
    </row>
    <row r="14" spans="2:16" x14ac:dyDescent="0.25">
      <c r="B14" s="155"/>
      <c r="C14" s="156" t="s">
        <v>282</v>
      </c>
      <c r="D14" s="157"/>
      <c r="E14" s="158"/>
      <c r="F14" s="156"/>
      <c r="G14" s="156" t="s">
        <v>283</v>
      </c>
      <c r="H14" s="156"/>
      <c r="I14" s="158"/>
      <c r="J14" s="156"/>
      <c r="K14" s="156"/>
      <c r="L14" s="156"/>
      <c r="M14" s="156"/>
      <c r="N14" s="156"/>
      <c r="O14" s="156"/>
      <c r="P14" s="154"/>
    </row>
    <row r="15" spans="2:16" x14ac:dyDescent="0.25">
      <c r="B15" s="155"/>
      <c r="C15" s="156" t="s">
        <v>284</v>
      </c>
      <c r="D15" s="157"/>
      <c r="E15" s="157"/>
      <c r="F15" s="156"/>
      <c r="G15" s="158"/>
      <c r="H15" s="159" t="s">
        <v>278</v>
      </c>
      <c r="I15" s="158"/>
      <c r="J15" s="156"/>
      <c r="K15" s="156"/>
      <c r="L15" s="156"/>
      <c r="M15" s="156"/>
      <c r="N15" s="156"/>
      <c r="O15" s="156"/>
      <c r="P15" s="154"/>
    </row>
    <row r="16" spans="2:16" x14ac:dyDescent="0.25">
      <c r="B16" s="155"/>
      <c r="C16" s="156" t="s">
        <v>285</v>
      </c>
      <c r="D16" s="157"/>
      <c r="E16" s="156"/>
      <c r="F16" s="156"/>
      <c r="G16" s="156"/>
      <c r="H16" s="156"/>
      <c r="I16" s="156"/>
      <c r="J16" s="156"/>
      <c r="K16" s="156"/>
      <c r="L16" s="156"/>
      <c r="M16" s="156"/>
      <c r="N16" s="156"/>
      <c r="O16" s="156"/>
      <c r="P16" s="154"/>
    </row>
    <row r="17" spans="2:16" x14ac:dyDescent="0.25">
      <c r="B17" s="155"/>
      <c r="C17" s="457"/>
      <c r="D17" s="458"/>
      <c r="E17" s="458"/>
      <c r="F17" s="458"/>
      <c r="G17" s="458"/>
      <c r="H17" s="458"/>
      <c r="I17" s="458"/>
      <c r="J17" s="458"/>
      <c r="K17" s="458"/>
      <c r="L17" s="458"/>
      <c r="M17" s="458"/>
      <c r="N17" s="458"/>
      <c r="O17" s="459"/>
      <c r="P17" s="154"/>
    </row>
    <row r="18" spans="2:16" x14ac:dyDescent="0.25">
      <c r="B18" s="155"/>
      <c r="C18" s="460"/>
      <c r="D18" s="461"/>
      <c r="E18" s="461"/>
      <c r="F18" s="461"/>
      <c r="G18" s="461"/>
      <c r="H18" s="461"/>
      <c r="I18" s="461"/>
      <c r="J18" s="461"/>
      <c r="K18" s="461"/>
      <c r="L18" s="461"/>
      <c r="M18" s="461"/>
      <c r="N18" s="461"/>
      <c r="O18" s="462"/>
      <c r="P18" s="154"/>
    </row>
    <row r="19" spans="2:16" x14ac:dyDescent="0.25">
      <c r="B19" s="155"/>
      <c r="C19" s="463"/>
      <c r="D19" s="464"/>
      <c r="E19" s="464"/>
      <c r="F19" s="464"/>
      <c r="G19" s="464"/>
      <c r="H19" s="464"/>
      <c r="I19" s="464"/>
      <c r="J19" s="464"/>
      <c r="K19" s="464"/>
      <c r="L19" s="464"/>
      <c r="M19" s="464"/>
      <c r="N19" s="464"/>
      <c r="O19" s="465"/>
      <c r="P19" s="154"/>
    </row>
    <row r="20" spans="2:16" ht="15.75" thickBot="1" x14ac:dyDescent="0.3">
      <c r="B20" s="153"/>
      <c r="C20" s="152"/>
      <c r="D20" s="152"/>
      <c r="E20" s="152"/>
      <c r="F20" s="152"/>
      <c r="G20" s="152"/>
      <c r="H20" s="152"/>
      <c r="I20" s="152"/>
      <c r="J20" s="152"/>
      <c r="K20" s="152"/>
      <c r="L20" s="152"/>
      <c r="M20" s="152"/>
      <c r="N20" s="152"/>
      <c r="O20" s="152"/>
      <c r="P20" s="151"/>
    </row>
    <row r="21" spans="2:16" ht="14.25" customHeight="1" thickBot="1" x14ac:dyDescent="0.3"/>
    <row r="22" spans="2:16" x14ac:dyDescent="0.25">
      <c r="B22" s="168"/>
      <c r="C22" s="167"/>
      <c r="D22" s="167"/>
      <c r="E22" s="167"/>
      <c r="F22" s="167"/>
      <c r="G22" s="167"/>
      <c r="H22" s="167"/>
      <c r="I22" s="167"/>
      <c r="J22" s="167"/>
      <c r="K22" s="167"/>
      <c r="L22" s="167"/>
      <c r="M22" s="167"/>
      <c r="N22" s="167"/>
      <c r="O22" s="167"/>
      <c r="P22" s="166"/>
    </row>
    <row r="23" spans="2:16" ht="18.75" x14ac:dyDescent="0.3">
      <c r="B23" s="155"/>
      <c r="C23" s="165" t="s">
        <v>276</v>
      </c>
      <c r="D23" s="160"/>
      <c r="E23" s="157"/>
      <c r="F23" s="454"/>
      <c r="G23" s="455"/>
      <c r="H23" s="455"/>
      <c r="I23" s="455"/>
      <c r="J23" s="455"/>
      <c r="K23" s="455"/>
      <c r="L23" s="455"/>
      <c r="M23" s="455"/>
      <c r="N23" s="455"/>
      <c r="O23" s="456"/>
      <c r="P23" s="154"/>
    </row>
    <row r="24" spans="2:16" ht="15.75" x14ac:dyDescent="0.25">
      <c r="B24" s="155"/>
      <c r="C24" s="160"/>
      <c r="D24" s="160"/>
      <c r="E24" s="156"/>
      <c r="F24" s="156"/>
      <c r="G24" s="156"/>
      <c r="H24" s="156"/>
      <c r="I24" s="160"/>
      <c r="J24" s="156"/>
      <c r="K24" s="164"/>
      <c r="L24" s="163"/>
      <c r="M24" s="156"/>
      <c r="N24" s="156"/>
      <c r="O24" s="156"/>
      <c r="P24" s="154"/>
    </row>
    <row r="25" spans="2:16" ht="15.75" x14ac:dyDescent="0.25">
      <c r="B25" s="155"/>
      <c r="C25" s="161" t="s">
        <v>277</v>
      </c>
      <c r="D25" s="156"/>
      <c r="E25" s="162">
        <v>0</v>
      </c>
      <c r="F25" s="159" t="s">
        <v>278</v>
      </c>
      <c r="G25" s="158"/>
      <c r="H25" s="156"/>
      <c r="I25" s="156"/>
      <c r="J25" s="156"/>
      <c r="K25" s="156"/>
      <c r="L25" s="156"/>
      <c r="M25" s="156"/>
      <c r="N25" s="156"/>
      <c r="O25" s="156"/>
      <c r="P25" s="154"/>
    </row>
    <row r="26" spans="2:16" ht="15.75" x14ac:dyDescent="0.25">
      <c r="B26" s="155"/>
      <c r="C26" s="161" t="s">
        <v>279</v>
      </c>
      <c r="D26" s="160"/>
      <c r="E26" s="157"/>
      <c r="F26" s="156"/>
      <c r="G26" s="158"/>
      <c r="H26" s="156"/>
      <c r="I26" s="161" t="s">
        <v>280</v>
      </c>
      <c r="J26" s="156"/>
      <c r="K26" s="156"/>
      <c r="L26" s="158"/>
      <c r="M26" s="158"/>
      <c r="N26" s="156"/>
      <c r="O26" s="156"/>
      <c r="P26" s="154"/>
    </row>
    <row r="27" spans="2:16" x14ac:dyDescent="0.25">
      <c r="B27" s="155"/>
      <c r="C27" s="156"/>
      <c r="D27" s="156"/>
      <c r="E27" s="156"/>
      <c r="F27" s="156"/>
      <c r="G27" s="156"/>
      <c r="H27" s="156"/>
      <c r="I27" s="156"/>
      <c r="J27" s="156"/>
      <c r="K27" s="156"/>
      <c r="L27" s="156"/>
      <c r="M27" s="156"/>
      <c r="N27" s="156"/>
      <c r="O27" s="156"/>
      <c r="P27" s="154"/>
    </row>
    <row r="28" spans="2:16" ht="15.75" x14ac:dyDescent="0.25">
      <c r="B28" s="155"/>
      <c r="C28" s="161" t="s">
        <v>281</v>
      </c>
      <c r="D28" s="160"/>
      <c r="E28" s="157"/>
      <c r="F28" s="156"/>
      <c r="G28" s="156"/>
      <c r="H28" s="156"/>
      <c r="I28" s="156"/>
      <c r="J28" s="156"/>
      <c r="K28" s="156"/>
      <c r="L28" s="156"/>
      <c r="M28" s="156"/>
      <c r="N28" s="156"/>
      <c r="O28" s="156"/>
      <c r="P28" s="154"/>
    </row>
    <row r="29" spans="2:16" x14ac:dyDescent="0.25">
      <c r="B29" s="155"/>
      <c r="C29" s="156" t="s">
        <v>282</v>
      </c>
      <c r="D29" s="157"/>
      <c r="E29" s="158"/>
      <c r="F29" s="156"/>
      <c r="G29" s="156" t="s">
        <v>283</v>
      </c>
      <c r="H29" s="156"/>
      <c r="I29" s="158"/>
      <c r="J29" s="156"/>
      <c r="K29" s="156"/>
      <c r="L29" s="156"/>
      <c r="M29" s="156"/>
      <c r="N29" s="156"/>
      <c r="O29" s="156"/>
      <c r="P29" s="154"/>
    </row>
    <row r="30" spans="2:16" x14ac:dyDescent="0.25">
      <c r="B30" s="155"/>
      <c r="C30" s="156" t="s">
        <v>284</v>
      </c>
      <c r="D30" s="157"/>
      <c r="E30" s="157"/>
      <c r="F30" s="156"/>
      <c r="G30" s="158"/>
      <c r="H30" s="159" t="s">
        <v>278</v>
      </c>
      <c r="I30" s="158"/>
      <c r="J30" s="156"/>
      <c r="K30" s="156"/>
      <c r="L30" s="156"/>
      <c r="M30" s="156"/>
      <c r="N30" s="156"/>
      <c r="O30" s="156"/>
      <c r="P30" s="154"/>
    </row>
    <row r="31" spans="2:16" x14ac:dyDescent="0.25">
      <c r="B31" s="155"/>
      <c r="C31" s="156" t="s">
        <v>285</v>
      </c>
      <c r="D31" s="157"/>
      <c r="E31" s="156"/>
      <c r="F31" s="156"/>
      <c r="G31" s="156"/>
      <c r="H31" s="156"/>
      <c r="I31" s="156"/>
      <c r="J31" s="156"/>
      <c r="K31" s="156"/>
      <c r="L31" s="156"/>
      <c r="M31" s="156"/>
      <c r="N31" s="156"/>
      <c r="O31" s="156"/>
      <c r="P31" s="154"/>
    </row>
    <row r="32" spans="2:16" x14ac:dyDescent="0.25">
      <c r="B32" s="155"/>
      <c r="C32" s="457"/>
      <c r="D32" s="458"/>
      <c r="E32" s="458"/>
      <c r="F32" s="458"/>
      <c r="G32" s="458"/>
      <c r="H32" s="458"/>
      <c r="I32" s="458"/>
      <c r="J32" s="458"/>
      <c r="K32" s="458"/>
      <c r="L32" s="458"/>
      <c r="M32" s="458"/>
      <c r="N32" s="458"/>
      <c r="O32" s="459"/>
      <c r="P32" s="154"/>
    </row>
    <row r="33" spans="2:16" x14ac:dyDescent="0.25">
      <c r="B33" s="155"/>
      <c r="C33" s="460"/>
      <c r="D33" s="461"/>
      <c r="E33" s="461"/>
      <c r="F33" s="461"/>
      <c r="G33" s="461"/>
      <c r="H33" s="461"/>
      <c r="I33" s="461"/>
      <c r="J33" s="461"/>
      <c r="K33" s="461"/>
      <c r="L33" s="461"/>
      <c r="M33" s="461"/>
      <c r="N33" s="461"/>
      <c r="O33" s="462"/>
      <c r="P33" s="154"/>
    </row>
    <row r="34" spans="2:16" x14ac:dyDescent="0.25">
      <c r="B34" s="155"/>
      <c r="C34" s="463"/>
      <c r="D34" s="464"/>
      <c r="E34" s="464"/>
      <c r="F34" s="464"/>
      <c r="G34" s="464"/>
      <c r="H34" s="464"/>
      <c r="I34" s="464"/>
      <c r="J34" s="464"/>
      <c r="K34" s="464"/>
      <c r="L34" s="464"/>
      <c r="M34" s="464"/>
      <c r="N34" s="464"/>
      <c r="O34" s="465"/>
      <c r="P34" s="154"/>
    </row>
    <row r="35" spans="2:16" ht="15.75" thickBot="1" x14ac:dyDescent="0.3">
      <c r="B35" s="153"/>
      <c r="C35" s="152"/>
      <c r="D35" s="152"/>
      <c r="E35" s="152"/>
      <c r="F35" s="152"/>
      <c r="G35" s="152"/>
      <c r="H35" s="152"/>
      <c r="I35" s="152"/>
      <c r="J35" s="152"/>
      <c r="K35" s="152"/>
      <c r="L35" s="152"/>
      <c r="M35" s="152"/>
      <c r="N35" s="152"/>
      <c r="O35" s="152"/>
      <c r="P35" s="151"/>
    </row>
    <row r="36" spans="2:16" ht="15.75" thickBot="1" x14ac:dyDescent="0.3"/>
    <row r="37" spans="2:16" x14ac:dyDescent="0.25">
      <c r="B37" s="168"/>
      <c r="C37" s="167"/>
      <c r="D37" s="167"/>
      <c r="E37" s="167"/>
      <c r="F37" s="167"/>
      <c r="G37" s="167"/>
      <c r="H37" s="167"/>
      <c r="I37" s="167"/>
      <c r="J37" s="167"/>
      <c r="K37" s="167"/>
      <c r="L37" s="167"/>
      <c r="M37" s="167"/>
      <c r="N37" s="167"/>
      <c r="O37" s="167"/>
      <c r="P37" s="166"/>
    </row>
    <row r="38" spans="2:16" ht="18.75" x14ac:dyDescent="0.3">
      <c r="B38" s="155"/>
      <c r="C38" s="165" t="s">
        <v>276</v>
      </c>
      <c r="D38" s="160"/>
      <c r="E38" s="157"/>
      <c r="F38" s="454"/>
      <c r="G38" s="455"/>
      <c r="H38" s="455"/>
      <c r="I38" s="455"/>
      <c r="J38" s="455"/>
      <c r="K38" s="455"/>
      <c r="L38" s="455"/>
      <c r="M38" s="455"/>
      <c r="N38" s="455"/>
      <c r="O38" s="456"/>
      <c r="P38" s="154"/>
    </row>
    <row r="39" spans="2:16" ht="15.75" x14ac:dyDescent="0.25">
      <c r="B39" s="155"/>
      <c r="C39" s="160"/>
      <c r="D39" s="160"/>
      <c r="E39" s="156"/>
      <c r="F39" s="156"/>
      <c r="G39" s="156"/>
      <c r="H39" s="156"/>
      <c r="I39" s="160"/>
      <c r="J39" s="156"/>
      <c r="K39" s="164"/>
      <c r="L39" s="163"/>
      <c r="M39" s="156"/>
      <c r="N39" s="156"/>
      <c r="O39" s="156"/>
      <c r="P39" s="154"/>
    </row>
    <row r="40" spans="2:16" ht="15.75" x14ac:dyDescent="0.25">
      <c r="B40" s="155"/>
      <c r="C40" s="161" t="s">
        <v>277</v>
      </c>
      <c r="D40" s="156"/>
      <c r="E40" s="162">
        <v>0</v>
      </c>
      <c r="F40" s="159" t="s">
        <v>278</v>
      </c>
      <c r="G40" s="158"/>
      <c r="H40" s="156"/>
      <c r="I40" s="156"/>
      <c r="J40" s="156"/>
      <c r="K40" s="156"/>
      <c r="L40" s="156"/>
      <c r="M40" s="156"/>
      <c r="N40" s="156"/>
      <c r="O40" s="156"/>
      <c r="P40" s="154"/>
    </row>
    <row r="41" spans="2:16" ht="15.75" x14ac:dyDescent="0.25">
      <c r="B41" s="155"/>
      <c r="C41" s="161" t="s">
        <v>279</v>
      </c>
      <c r="D41" s="160"/>
      <c r="E41" s="157"/>
      <c r="F41" s="156"/>
      <c r="G41" s="158"/>
      <c r="H41" s="156"/>
      <c r="I41" s="161" t="s">
        <v>280</v>
      </c>
      <c r="J41" s="156"/>
      <c r="K41" s="156"/>
      <c r="L41" s="158"/>
      <c r="M41" s="158"/>
      <c r="N41" s="156"/>
      <c r="O41" s="156"/>
      <c r="P41" s="154"/>
    </row>
    <row r="42" spans="2:16" x14ac:dyDescent="0.25">
      <c r="B42" s="155"/>
      <c r="C42" s="156"/>
      <c r="D42" s="156"/>
      <c r="E42" s="156"/>
      <c r="F42" s="156"/>
      <c r="G42" s="156"/>
      <c r="H42" s="156"/>
      <c r="I42" s="156"/>
      <c r="J42" s="156"/>
      <c r="K42" s="156"/>
      <c r="L42" s="156"/>
      <c r="M42" s="156"/>
      <c r="N42" s="156"/>
      <c r="O42" s="156"/>
      <c r="P42" s="154"/>
    </row>
    <row r="43" spans="2:16" ht="15.75" x14ac:dyDescent="0.25">
      <c r="B43" s="155"/>
      <c r="C43" s="161" t="s">
        <v>281</v>
      </c>
      <c r="D43" s="160"/>
      <c r="E43" s="157"/>
      <c r="F43" s="156"/>
      <c r="G43" s="156"/>
      <c r="H43" s="156"/>
      <c r="I43" s="156"/>
      <c r="J43" s="156"/>
      <c r="K43" s="156"/>
      <c r="L43" s="156"/>
      <c r="M43" s="156"/>
      <c r="N43" s="156"/>
      <c r="O43" s="156"/>
      <c r="P43" s="154"/>
    </row>
    <row r="44" spans="2:16" x14ac:dyDescent="0.25">
      <c r="B44" s="155"/>
      <c r="C44" s="156" t="s">
        <v>282</v>
      </c>
      <c r="D44" s="157"/>
      <c r="E44" s="158"/>
      <c r="F44" s="156"/>
      <c r="G44" s="156" t="s">
        <v>283</v>
      </c>
      <c r="H44" s="156"/>
      <c r="I44" s="158"/>
      <c r="J44" s="156"/>
      <c r="K44" s="156"/>
      <c r="L44" s="156"/>
      <c r="M44" s="156"/>
      <c r="N44" s="156"/>
      <c r="O44" s="156"/>
      <c r="P44" s="154"/>
    </row>
    <row r="45" spans="2:16" x14ac:dyDescent="0.25">
      <c r="B45" s="155"/>
      <c r="C45" s="156" t="s">
        <v>284</v>
      </c>
      <c r="D45" s="157"/>
      <c r="E45" s="157"/>
      <c r="F45" s="156"/>
      <c r="G45" s="158"/>
      <c r="H45" s="159" t="s">
        <v>278</v>
      </c>
      <c r="I45" s="158"/>
      <c r="J45" s="156"/>
      <c r="K45" s="156"/>
      <c r="L45" s="156"/>
      <c r="M45" s="156"/>
      <c r="N45" s="156"/>
      <c r="O45" s="156"/>
      <c r="P45" s="154"/>
    </row>
    <row r="46" spans="2:16" x14ac:dyDescent="0.25">
      <c r="B46" s="155"/>
      <c r="C46" s="156" t="s">
        <v>285</v>
      </c>
      <c r="D46" s="157"/>
      <c r="E46" s="156"/>
      <c r="F46" s="156"/>
      <c r="G46" s="156"/>
      <c r="H46" s="156"/>
      <c r="I46" s="156"/>
      <c r="J46" s="156"/>
      <c r="K46" s="156"/>
      <c r="L46" s="156"/>
      <c r="M46" s="156"/>
      <c r="N46" s="156"/>
      <c r="O46" s="156"/>
      <c r="P46" s="154"/>
    </row>
    <row r="47" spans="2:16" x14ac:dyDescent="0.25">
      <c r="B47" s="155"/>
      <c r="C47" s="457"/>
      <c r="D47" s="458"/>
      <c r="E47" s="458"/>
      <c r="F47" s="458"/>
      <c r="G47" s="458"/>
      <c r="H47" s="458"/>
      <c r="I47" s="458"/>
      <c r="J47" s="458"/>
      <c r="K47" s="458"/>
      <c r="L47" s="458"/>
      <c r="M47" s="458"/>
      <c r="N47" s="458"/>
      <c r="O47" s="459"/>
      <c r="P47" s="154"/>
    </row>
    <row r="48" spans="2:16" x14ac:dyDescent="0.25">
      <c r="B48" s="155"/>
      <c r="C48" s="460"/>
      <c r="D48" s="461"/>
      <c r="E48" s="461"/>
      <c r="F48" s="461"/>
      <c r="G48" s="461"/>
      <c r="H48" s="461"/>
      <c r="I48" s="461"/>
      <c r="J48" s="461"/>
      <c r="K48" s="461"/>
      <c r="L48" s="461"/>
      <c r="M48" s="461"/>
      <c r="N48" s="461"/>
      <c r="O48" s="462"/>
      <c r="P48" s="154"/>
    </row>
    <row r="49" spans="2:16" x14ac:dyDescent="0.25">
      <c r="B49" s="155"/>
      <c r="C49" s="463"/>
      <c r="D49" s="464"/>
      <c r="E49" s="464"/>
      <c r="F49" s="464"/>
      <c r="G49" s="464"/>
      <c r="H49" s="464"/>
      <c r="I49" s="464"/>
      <c r="J49" s="464"/>
      <c r="K49" s="464"/>
      <c r="L49" s="464"/>
      <c r="M49" s="464"/>
      <c r="N49" s="464"/>
      <c r="O49" s="465"/>
      <c r="P49" s="154"/>
    </row>
    <row r="50" spans="2:16" ht="15.75" thickBot="1" x14ac:dyDescent="0.3">
      <c r="B50" s="153"/>
      <c r="C50" s="152"/>
      <c r="D50" s="152"/>
      <c r="E50" s="152"/>
      <c r="F50" s="152"/>
      <c r="G50" s="152"/>
      <c r="H50" s="152"/>
      <c r="I50" s="152"/>
      <c r="J50" s="152"/>
      <c r="K50" s="152"/>
      <c r="L50" s="152"/>
      <c r="M50" s="152"/>
      <c r="N50" s="152"/>
      <c r="O50" s="152"/>
      <c r="P50" s="151"/>
    </row>
    <row r="51" spans="2:16" ht="15.75" thickBot="1" x14ac:dyDescent="0.3"/>
    <row r="52" spans="2:16" x14ac:dyDescent="0.25">
      <c r="B52" s="168"/>
      <c r="C52" s="167"/>
      <c r="D52" s="167"/>
      <c r="E52" s="167"/>
      <c r="F52" s="167"/>
      <c r="G52" s="167"/>
      <c r="H52" s="167"/>
      <c r="I52" s="167"/>
      <c r="J52" s="167"/>
      <c r="K52" s="167"/>
      <c r="L52" s="167"/>
      <c r="M52" s="167"/>
      <c r="N52" s="167"/>
      <c r="O52" s="167"/>
      <c r="P52" s="166"/>
    </row>
    <row r="53" spans="2:16" ht="18.75" x14ac:dyDescent="0.3">
      <c r="B53" s="155"/>
      <c r="C53" s="165" t="s">
        <v>276</v>
      </c>
      <c r="D53" s="160"/>
      <c r="E53" s="157"/>
      <c r="F53" s="454"/>
      <c r="G53" s="455"/>
      <c r="H53" s="455"/>
      <c r="I53" s="455"/>
      <c r="J53" s="455"/>
      <c r="K53" s="455"/>
      <c r="L53" s="455"/>
      <c r="M53" s="455"/>
      <c r="N53" s="455"/>
      <c r="O53" s="456"/>
      <c r="P53" s="154"/>
    </row>
    <row r="54" spans="2:16" ht="15.75" x14ac:dyDescent="0.25">
      <c r="B54" s="155"/>
      <c r="C54" s="160"/>
      <c r="D54" s="160"/>
      <c r="E54" s="156"/>
      <c r="F54" s="156"/>
      <c r="G54" s="156"/>
      <c r="H54" s="156"/>
      <c r="I54" s="160"/>
      <c r="J54" s="156"/>
      <c r="K54" s="164"/>
      <c r="L54" s="163"/>
      <c r="M54" s="156"/>
      <c r="N54" s="156"/>
      <c r="O54" s="156"/>
      <c r="P54" s="154"/>
    </row>
    <row r="55" spans="2:16" ht="15.75" x14ac:dyDescent="0.25">
      <c r="B55" s="155"/>
      <c r="C55" s="161" t="s">
        <v>277</v>
      </c>
      <c r="D55" s="156"/>
      <c r="E55" s="162">
        <v>0</v>
      </c>
      <c r="F55" s="159" t="s">
        <v>278</v>
      </c>
      <c r="G55" s="158"/>
      <c r="H55" s="156"/>
      <c r="I55" s="156"/>
      <c r="J55" s="156"/>
      <c r="K55" s="156"/>
      <c r="L55" s="156"/>
      <c r="M55" s="156"/>
      <c r="N55" s="156"/>
      <c r="O55" s="156"/>
      <c r="P55" s="154"/>
    </row>
    <row r="56" spans="2:16" ht="15.75" x14ac:dyDescent="0.25">
      <c r="B56" s="155"/>
      <c r="C56" s="161" t="s">
        <v>279</v>
      </c>
      <c r="D56" s="160"/>
      <c r="E56" s="157"/>
      <c r="F56" s="156"/>
      <c r="G56" s="158"/>
      <c r="H56" s="156"/>
      <c r="I56" s="161" t="s">
        <v>280</v>
      </c>
      <c r="J56" s="156"/>
      <c r="K56" s="156"/>
      <c r="L56" s="158"/>
      <c r="M56" s="158"/>
      <c r="N56" s="156"/>
      <c r="O56" s="156"/>
      <c r="P56" s="154"/>
    </row>
    <row r="57" spans="2:16" x14ac:dyDescent="0.25">
      <c r="B57" s="155"/>
      <c r="C57" s="156"/>
      <c r="D57" s="156"/>
      <c r="E57" s="156"/>
      <c r="F57" s="156"/>
      <c r="G57" s="156"/>
      <c r="H57" s="156"/>
      <c r="I57" s="156"/>
      <c r="J57" s="156"/>
      <c r="K57" s="156"/>
      <c r="L57" s="156"/>
      <c r="M57" s="156"/>
      <c r="N57" s="156"/>
      <c r="O57" s="156"/>
      <c r="P57" s="154"/>
    </row>
    <row r="58" spans="2:16" ht="15.75" x14ac:dyDescent="0.25">
      <c r="B58" s="155"/>
      <c r="C58" s="161" t="s">
        <v>281</v>
      </c>
      <c r="D58" s="160"/>
      <c r="E58" s="157"/>
      <c r="F58" s="156"/>
      <c r="G58" s="156"/>
      <c r="H58" s="156"/>
      <c r="I58" s="156"/>
      <c r="J58" s="156"/>
      <c r="K58" s="156"/>
      <c r="L58" s="156"/>
      <c r="M58" s="156"/>
      <c r="N58" s="156"/>
      <c r="O58" s="156"/>
      <c r="P58" s="154"/>
    </row>
    <row r="59" spans="2:16" x14ac:dyDescent="0.25">
      <c r="B59" s="155"/>
      <c r="C59" s="156" t="s">
        <v>282</v>
      </c>
      <c r="D59" s="157"/>
      <c r="E59" s="158"/>
      <c r="F59" s="156"/>
      <c r="G59" s="156" t="s">
        <v>283</v>
      </c>
      <c r="H59" s="156"/>
      <c r="I59" s="158"/>
      <c r="J59" s="156"/>
      <c r="K59" s="156"/>
      <c r="L59" s="156"/>
      <c r="M59" s="156"/>
      <c r="N59" s="156"/>
      <c r="O59" s="156"/>
      <c r="P59" s="154"/>
    </row>
    <row r="60" spans="2:16" x14ac:dyDescent="0.25">
      <c r="B60" s="155"/>
      <c r="C60" s="156" t="s">
        <v>284</v>
      </c>
      <c r="D60" s="157"/>
      <c r="E60" s="157"/>
      <c r="F60" s="156"/>
      <c r="G60" s="158"/>
      <c r="H60" s="159" t="s">
        <v>278</v>
      </c>
      <c r="I60" s="158"/>
      <c r="J60" s="156"/>
      <c r="K60" s="156"/>
      <c r="L60" s="156"/>
      <c r="M60" s="156"/>
      <c r="N60" s="156"/>
      <c r="O60" s="156"/>
      <c r="P60" s="154"/>
    </row>
    <row r="61" spans="2:16" x14ac:dyDescent="0.25">
      <c r="B61" s="155"/>
      <c r="C61" s="156" t="s">
        <v>285</v>
      </c>
      <c r="D61" s="157"/>
      <c r="E61" s="156"/>
      <c r="F61" s="156"/>
      <c r="G61" s="156"/>
      <c r="H61" s="156"/>
      <c r="I61" s="156"/>
      <c r="J61" s="156"/>
      <c r="K61" s="156"/>
      <c r="L61" s="156"/>
      <c r="M61" s="156"/>
      <c r="N61" s="156"/>
      <c r="O61" s="156"/>
      <c r="P61" s="154"/>
    </row>
    <row r="62" spans="2:16" x14ac:dyDescent="0.25">
      <c r="B62" s="155"/>
      <c r="C62" s="457"/>
      <c r="D62" s="458"/>
      <c r="E62" s="458"/>
      <c r="F62" s="458"/>
      <c r="G62" s="458"/>
      <c r="H62" s="458"/>
      <c r="I62" s="458"/>
      <c r="J62" s="458"/>
      <c r="K62" s="458"/>
      <c r="L62" s="458"/>
      <c r="M62" s="458"/>
      <c r="N62" s="458"/>
      <c r="O62" s="459"/>
      <c r="P62" s="154"/>
    </row>
    <row r="63" spans="2:16" x14ac:dyDescent="0.25">
      <c r="B63" s="155"/>
      <c r="C63" s="460"/>
      <c r="D63" s="461"/>
      <c r="E63" s="461"/>
      <c r="F63" s="461"/>
      <c r="G63" s="461"/>
      <c r="H63" s="461"/>
      <c r="I63" s="461"/>
      <c r="J63" s="461"/>
      <c r="K63" s="461"/>
      <c r="L63" s="461"/>
      <c r="M63" s="461"/>
      <c r="N63" s="461"/>
      <c r="O63" s="462"/>
      <c r="P63" s="154"/>
    </row>
    <row r="64" spans="2:16" x14ac:dyDescent="0.25">
      <c r="B64" s="155"/>
      <c r="C64" s="463"/>
      <c r="D64" s="464"/>
      <c r="E64" s="464"/>
      <c r="F64" s="464"/>
      <c r="G64" s="464"/>
      <c r="H64" s="464"/>
      <c r="I64" s="464"/>
      <c r="J64" s="464"/>
      <c r="K64" s="464"/>
      <c r="L64" s="464"/>
      <c r="M64" s="464"/>
      <c r="N64" s="464"/>
      <c r="O64" s="465"/>
      <c r="P64" s="154"/>
    </row>
    <row r="65" spans="2:16" ht="15.75" thickBot="1" x14ac:dyDescent="0.3">
      <c r="B65" s="153"/>
      <c r="C65" s="152"/>
      <c r="D65" s="152"/>
      <c r="E65" s="152"/>
      <c r="F65" s="152"/>
      <c r="G65" s="152"/>
      <c r="H65" s="152"/>
      <c r="I65" s="152"/>
      <c r="J65" s="152"/>
      <c r="K65" s="152"/>
      <c r="L65" s="152"/>
      <c r="M65" s="152"/>
      <c r="N65" s="152"/>
      <c r="O65" s="152"/>
      <c r="P65" s="151"/>
    </row>
    <row r="68" spans="2:16" ht="15.75" thickBot="1" x14ac:dyDescent="0.3"/>
    <row r="69" spans="2:16" x14ac:dyDescent="0.25">
      <c r="B69" s="168"/>
      <c r="C69" s="167"/>
      <c r="D69" s="167"/>
      <c r="E69" s="167"/>
      <c r="F69" s="167"/>
      <c r="G69" s="167"/>
      <c r="H69" s="167"/>
      <c r="I69" s="167"/>
      <c r="J69" s="167"/>
      <c r="K69" s="167"/>
      <c r="L69" s="167"/>
      <c r="M69" s="167"/>
      <c r="N69" s="167"/>
      <c r="O69" s="167"/>
      <c r="P69" s="166"/>
    </row>
    <row r="70" spans="2:16" ht="18.75" x14ac:dyDescent="0.3">
      <c r="B70" s="155"/>
      <c r="C70" s="165" t="s">
        <v>276</v>
      </c>
      <c r="D70" s="160"/>
      <c r="E70" s="157"/>
      <c r="F70" s="454"/>
      <c r="G70" s="455"/>
      <c r="H70" s="455"/>
      <c r="I70" s="455"/>
      <c r="J70" s="455"/>
      <c r="K70" s="455"/>
      <c r="L70" s="455"/>
      <c r="M70" s="455"/>
      <c r="N70" s="455"/>
      <c r="O70" s="456"/>
      <c r="P70" s="154"/>
    </row>
    <row r="71" spans="2:16" ht="15.75" x14ac:dyDescent="0.25">
      <c r="B71" s="155"/>
      <c r="C71" s="160"/>
      <c r="D71" s="160"/>
      <c r="E71" s="156"/>
      <c r="F71" s="156"/>
      <c r="G71" s="156"/>
      <c r="H71" s="156"/>
      <c r="I71" s="160"/>
      <c r="J71" s="156"/>
      <c r="K71" s="164"/>
      <c r="L71" s="163"/>
      <c r="M71" s="156"/>
      <c r="N71" s="156"/>
      <c r="O71" s="156"/>
      <c r="P71" s="154"/>
    </row>
    <row r="72" spans="2:16" ht="15.75" x14ac:dyDescent="0.25">
      <c r="B72" s="155"/>
      <c r="C72" s="161" t="s">
        <v>277</v>
      </c>
      <c r="D72" s="156"/>
      <c r="E72" s="162">
        <v>0</v>
      </c>
      <c r="F72" s="159" t="s">
        <v>278</v>
      </c>
      <c r="G72" s="158"/>
      <c r="H72" s="156"/>
      <c r="I72" s="156"/>
      <c r="J72" s="156"/>
      <c r="K72" s="156"/>
      <c r="L72" s="156"/>
      <c r="M72" s="156"/>
      <c r="N72" s="156"/>
      <c r="O72" s="156"/>
      <c r="P72" s="154"/>
    </row>
    <row r="73" spans="2:16" ht="15.75" x14ac:dyDescent="0.25">
      <c r="B73" s="155"/>
      <c r="C73" s="161" t="s">
        <v>279</v>
      </c>
      <c r="D73" s="160"/>
      <c r="E73" s="157"/>
      <c r="F73" s="156"/>
      <c r="G73" s="158"/>
      <c r="H73" s="156"/>
      <c r="I73" s="161" t="s">
        <v>280</v>
      </c>
      <c r="J73" s="156"/>
      <c r="K73" s="156"/>
      <c r="L73" s="158"/>
      <c r="M73" s="158"/>
      <c r="N73" s="156"/>
      <c r="O73" s="156"/>
      <c r="P73" s="154"/>
    </row>
    <row r="74" spans="2:16" x14ac:dyDescent="0.25">
      <c r="B74" s="155"/>
      <c r="C74" s="156"/>
      <c r="D74" s="156"/>
      <c r="E74" s="156"/>
      <c r="F74" s="156"/>
      <c r="G74" s="156"/>
      <c r="H74" s="156"/>
      <c r="I74" s="156"/>
      <c r="J74" s="156"/>
      <c r="K74" s="156"/>
      <c r="L74" s="156"/>
      <c r="M74" s="156"/>
      <c r="N74" s="156"/>
      <c r="O74" s="156"/>
      <c r="P74" s="154"/>
    </row>
    <row r="75" spans="2:16" ht="15.75" x14ac:dyDescent="0.25">
      <c r="B75" s="155"/>
      <c r="C75" s="161" t="s">
        <v>281</v>
      </c>
      <c r="D75" s="160"/>
      <c r="E75" s="157"/>
      <c r="F75" s="156"/>
      <c r="G75" s="156"/>
      <c r="H75" s="156"/>
      <c r="I75" s="156"/>
      <c r="J75" s="156"/>
      <c r="K75" s="156"/>
      <c r="L75" s="156"/>
      <c r="M75" s="156"/>
      <c r="N75" s="156"/>
      <c r="O75" s="156"/>
      <c r="P75" s="154"/>
    </row>
    <row r="76" spans="2:16" x14ac:dyDescent="0.25">
      <c r="B76" s="155"/>
      <c r="C76" s="156" t="s">
        <v>282</v>
      </c>
      <c r="D76" s="157"/>
      <c r="E76" s="158"/>
      <c r="F76" s="156"/>
      <c r="G76" s="156" t="s">
        <v>283</v>
      </c>
      <c r="H76" s="156"/>
      <c r="I76" s="158"/>
      <c r="J76" s="156"/>
      <c r="K76" s="156"/>
      <c r="L76" s="156"/>
      <c r="M76" s="156"/>
      <c r="N76" s="156"/>
      <c r="O76" s="156"/>
      <c r="P76" s="154"/>
    </row>
    <row r="77" spans="2:16" x14ac:dyDescent="0.25">
      <c r="B77" s="155"/>
      <c r="C77" s="156" t="s">
        <v>284</v>
      </c>
      <c r="D77" s="157"/>
      <c r="E77" s="157"/>
      <c r="F77" s="156"/>
      <c r="G77" s="158"/>
      <c r="H77" s="159" t="s">
        <v>278</v>
      </c>
      <c r="I77" s="158"/>
      <c r="J77" s="156"/>
      <c r="K77" s="156"/>
      <c r="L77" s="156"/>
      <c r="M77" s="156"/>
      <c r="N77" s="156"/>
      <c r="O77" s="156"/>
      <c r="P77" s="154"/>
    </row>
    <row r="78" spans="2:16" x14ac:dyDescent="0.25">
      <c r="B78" s="155"/>
      <c r="C78" s="156" t="s">
        <v>285</v>
      </c>
      <c r="D78" s="157"/>
      <c r="E78" s="156"/>
      <c r="F78" s="156"/>
      <c r="G78" s="156"/>
      <c r="H78" s="156"/>
      <c r="I78" s="156"/>
      <c r="J78" s="156"/>
      <c r="K78" s="156"/>
      <c r="L78" s="156"/>
      <c r="M78" s="156"/>
      <c r="N78" s="156"/>
      <c r="O78" s="156"/>
      <c r="P78" s="154"/>
    </row>
    <row r="79" spans="2:16" x14ac:dyDescent="0.25">
      <c r="B79" s="155"/>
      <c r="C79" s="457"/>
      <c r="D79" s="458"/>
      <c r="E79" s="458"/>
      <c r="F79" s="458"/>
      <c r="G79" s="458"/>
      <c r="H79" s="458"/>
      <c r="I79" s="458"/>
      <c r="J79" s="458"/>
      <c r="K79" s="458"/>
      <c r="L79" s="458"/>
      <c r="M79" s="458"/>
      <c r="N79" s="458"/>
      <c r="O79" s="459"/>
      <c r="P79" s="154"/>
    </row>
    <row r="80" spans="2:16" x14ac:dyDescent="0.25">
      <c r="B80" s="155"/>
      <c r="C80" s="460"/>
      <c r="D80" s="461"/>
      <c r="E80" s="461"/>
      <c r="F80" s="461"/>
      <c r="G80" s="461"/>
      <c r="H80" s="461"/>
      <c r="I80" s="461"/>
      <c r="J80" s="461"/>
      <c r="K80" s="461"/>
      <c r="L80" s="461"/>
      <c r="M80" s="461"/>
      <c r="N80" s="461"/>
      <c r="O80" s="462"/>
      <c r="P80" s="154"/>
    </row>
    <row r="81" spans="2:16" x14ac:dyDescent="0.25">
      <c r="B81" s="155"/>
      <c r="C81" s="463"/>
      <c r="D81" s="464"/>
      <c r="E81" s="464"/>
      <c r="F81" s="464"/>
      <c r="G81" s="464"/>
      <c r="H81" s="464"/>
      <c r="I81" s="464"/>
      <c r="J81" s="464"/>
      <c r="K81" s="464"/>
      <c r="L81" s="464"/>
      <c r="M81" s="464"/>
      <c r="N81" s="464"/>
      <c r="O81" s="465"/>
      <c r="P81" s="154"/>
    </row>
    <row r="82" spans="2:16" ht="15.75" thickBot="1" x14ac:dyDescent="0.3">
      <c r="B82" s="153"/>
      <c r="C82" s="152"/>
      <c r="D82" s="152"/>
      <c r="E82" s="152"/>
      <c r="F82" s="152"/>
      <c r="G82" s="152"/>
      <c r="H82" s="152"/>
      <c r="I82" s="152"/>
      <c r="J82" s="152"/>
      <c r="K82" s="152"/>
      <c r="L82" s="152"/>
      <c r="M82" s="152"/>
      <c r="N82" s="152"/>
      <c r="O82" s="152"/>
      <c r="P82" s="151"/>
    </row>
    <row r="83" spans="2:16" ht="15.75" thickBot="1" x14ac:dyDescent="0.3"/>
    <row r="84" spans="2:16" x14ac:dyDescent="0.25">
      <c r="B84" s="168"/>
      <c r="C84" s="167"/>
      <c r="D84" s="167"/>
      <c r="E84" s="167"/>
      <c r="F84" s="167"/>
      <c r="G84" s="167"/>
      <c r="H84" s="167"/>
      <c r="I84" s="167"/>
      <c r="J84" s="167"/>
      <c r="K84" s="167"/>
      <c r="L84" s="167"/>
      <c r="M84" s="167"/>
      <c r="N84" s="167"/>
      <c r="O84" s="167"/>
      <c r="P84" s="166"/>
    </row>
    <row r="85" spans="2:16" ht="18.75" x14ac:dyDescent="0.3">
      <c r="B85" s="155"/>
      <c r="C85" s="165" t="s">
        <v>276</v>
      </c>
      <c r="D85" s="160"/>
      <c r="E85" s="157"/>
      <c r="F85" s="454"/>
      <c r="G85" s="455"/>
      <c r="H85" s="455"/>
      <c r="I85" s="455"/>
      <c r="J85" s="455"/>
      <c r="K85" s="455"/>
      <c r="L85" s="455"/>
      <c r="M85" s="455"/>
      <c r="N85" s="455"/>
      <c r="O85" s="456"/>
      <c r="P85" s="154"/>
    </row>
    <row r="86" spans="2:16" ht="15.75" x14ac:dyDescent="0.25">
      <c r="B86" s="155"/>
      <c r="C86" s="160"/>
      <c r="D86" s="160"/>
      <c r="E86" s="156"/>
      <c r="F86" s="156"/>
      <c r="G86" s="156"/>
      <c r="H86" s="156"/>
      <c r="I86" s="160"/>
      <c r="J86" s="156"/>
      <c r="K86" s="164"/>
      <c r="L86" s="163"/>
      <c r="M86" s="156"/>
      <c r="N86" s="156"/>
      <c r="O86" s="156"/>
      <c r="P86" s="154"/>
    </row>
    <row r="87" spans="2:16" ht="15.75" x14ac:dyDescent="0.25">
      <c r="B87" s="155"/>
      <c r="C87" s="161" t="s">
        <v>277</v>
      </c>
      <c r="D87" s="156"/>
      <c r="E87" s="162">
        <v>0</v>
      </c>
      <c r="F87" s="159" t="s">
        <v>278</v>
      </c>
      <c r="G87" s="158"/>
      <c r="H87" s="156"/>
      <c r="I87" s="156"/>
      <c r="J87" s="156"/>
      <c r="K87" s="156"/>
      <c r="L87" s="156"/>
      <c r="M87" s="156"/>
      <c r="N87" s="156"/>
      <c r="O87" s="156"/>
      <c r="P87" s="154"/>
    </row>
    <row r="88" spans="2:16" ht="15.75" x14ac:dyDescent="0.25">
      <c r="B88" s="155"/>
      <c r="C88" s="161" t="s">
        <v>279</v>
      </c>
      <c r="D88" s="160"/>
      <c r="E88" s="157"/>
      <c r="F88" s="156"/>
      <c r="G88" s="158"/>
      <c r="H88" s="156"/>
      <c r="I88" s="161" t="s">
        <v>280</v>
      </c>
      <c r="J88" s="156"/>
      <c r="K88" s="156"/>
      <c r="L88" s="158"/>
      <c r="M88" s="158"/>
      <c r="N88" s="156"/>
      <c r="O88" s="156"/>
      <c r="P88" s="154"/>
    </row>
    <row r="89" spans="2:16" x14ac:dyDescent="0.25">
      <c r="B89" s="155"/>
      <c r="C89" s="156"/>
      <c r="D89" s="156"/>
      <c r="E89" s="156"/>
      <c r="F89" s="156"/>
      <c r="G89" s="156"/>
      <c r="H89" s="156"/>
      <c r="I89" s="156"/>
      <c r="J89" s="156"/>
      <c r="K89" s="156"/>
      <c r="L89" s="156"/>
      <c r="M89" s="156"/>
      <c r="N89" s="156"/>
      <c r="O89" s="156"/>
      <c r="P89" s="154"/>
    </row>
    <row r="90" spans="2:16" ht="15.75" x14ac:dyDescent="0.25">
      <c r="B90" s="155"/>
      <c r="C90" s="161" t="s">
        <v>281</v>
      </c>
      <c r="D90" s="160"/>
      <c r="E90" s="157"/>
      <c r="F90" s="156"/>
      <c r="G90" s="156"/>
      <c r="H90" s="156"/>
      <c r="I90" s="156"/>
      <c r="J90" s="156"/>
      <c r="K90" s="156"/>
      <c r="L90" s="156"/>
      <c r="M90" s="156"/>
      <c r="N90" s="156"/>
      <c r="O90" s="156"/>
      <c r="P90" s="154"/>
    </row>
    <row r="91" spans="2:16" x14ac:dyDescent="0.25">
      <c r="B91" s="155"/>
      <c r="C91" s="156" t="s">
        <v>282</v>
      </c>
      <c r="D91" s="157"/>
      <c r="E91" s="158"/>
      <c r="F91" s="156"/>
      <c r="G91" s="156" t="s">
        <v>283</v>
      </c>
      <c r="H91" s="156"/>
      <c r="I91" s="158"/>
      <c r="J91" s="156"/>
      <c r="K91" s="156"/>
      <c r="L91" s="156"/>
      <c r="M91" s="156"/>
      <c r="N91" s="156"/>
      <c r="O91" s="156"/>
      <c r="P91" s="154"/>
    </row>
    <row r="92" spans="2:16" x14ac:dyDescent="0.25">
      <c r="B92" s="155"/>
      <c r="C92" s="156" t="s">
        <v>284</v>
      </c>
      <c r="D92" s="157"/>
      <c r="E92" s="157"/>
      <c r="F92" s="156"/>
      <c r="G92" s="158"/>
      <c r="H92" s="159" t="s">
        <v>278</v>
      </c>
      <c r="I92" s="158"/>
      <c r="J92" s="156"/>
      <c r="K92" s="156"/>
      <c r="L92" s="156"/>
      <c r="M92" s="156"/>
      <c r="N92" s="156"/>
      <c r="O92" s="156"/>
      <c r="P92" s="154"/>
    </row>
    <row r="93" spans="2:16" x14ac:dyDescent="0.25">
      <c r="B93" s="155"/>
      <c r="C93" s="156" t="s">
        <v>285</v>
      </c>
      <c r="D93" s="157"/>
      <c r="E93" s="156"/>
      <c r="F93" s="156"/>
      <c r="G93" s="156"/>
      <c r="H93" s="156"/>
      <c r="I93" s="156"/>
      <c r="J93" s="156"/>
      <c r="K93" s="156"/>
      <c r="L93" s="156"/>
      <c r="M93" s="156"/>
      <c r="N93" s="156"/>
      <c r="O93" s="156"/>
      <c r="P93" s="154"/>
    </row>
    <row r="94" spans="2:16" x14ac:dyDescent="0.25">
      <c r="B94" s="155"/>
      <c r="C94" s="457"/>
      <c r="D94" s="458"/>
      <c r="E94" s="458"/>
      <c r="F94" s="458"/>
      <c r="G94" s="458"/>
      <c r="H94" s="458"/>
      <c r="I94" s="458"/>
      <c r="J94" s="458"/>
      <c r="K94" s="458"/>
      <c r="L94" s="458"/>
      <c r="M94" s="458"/>
      <c r="N94" s="458"/>
      <c r="O94" s="459"/>
      <c r="P94" s="154"/>
    </row>
    <row r="95" spans="2:16" x14ac:dyDescent="0.25">
      <c r="B95" s="155"/>
      <c r="C95" s="460"/>
      <c r="D95" s="461"/>
      <c r="E95" s="461"/>
      <c r="F95" s="461"/>
      <c r="G95" s="461"/>
      <c r="H95" s="461"/>
      <c r="I95" s="461"/>
      <c r="J95" s="461"/>
      <c r="K95" s="461"/>
      <c r="L95" s="461"/>
      <c r="M95" s="461"/>
      <c r="N95" s="461"/>
      <c r="O95" s="462"/>
      <c r="P95" s="154"/>
    </row>
    <row r="96" spans="2:16" x14ac:dyDescent="0.25">
      <c r="B96" s="155"/>
      <c r="C96" s="463"/>
      <c r="D96" s="464"/>
      <c r="E96" s="464"/>
      <c r="F96" s="464"/>
      <c r="G96" s="464"/>
      <c r="H96" s="464"/>
      <c r="I96" s="464"/>
      <c r="J96" s="464"/>
      <c r="K96" s="464"/>
      <c r="L96" s="464"/>
      <c r="M96" s="464"/>
      <c r="N96" s="464"/>
      <c r="O96" s="465"/>
      <c r="P96" s="154"/>
    </row>
    <row r="97" spans="2:16" ht="15.75" thickBot="1" x14ac:dyDescent="0.3">
      <c r="B97" s="153"/>
      <c r="C97" s="152"/>
      <c r="D97" s="152"/>
      <c r="E97" s="152"/>
      <c r="F97" s="152"/>
      <c r="G97" s="152"/>
      <c r="H97" s="152"/>
      <c r="I97" s="152"/>
      <c r="J97" s="152"/>
      <c r="K97" s="152"/>
      <c r="L97" s="152"/>
      <c r="M97" s="152"/>
      <c r="N97" s="152"/>
      <c r="O97" s="152"/>
      <c r="P97" s="151"/>
    </row>
  </sheetData>
  <sheetProtection sheet="1" objects="1" scenarios="1" selectLockedCells="1"/>
  <mergeCells count="14">
    <mergeCell ref="C32:O34"/>
    <mergeCell ref="F85:O85"/>
    <mergeCell ref="C94:O96"/>
    <mergeCell ref="F38:O38"/>
    <mergeCell ref="C47:O49"/>
    <mergeCell ref="F53:O53"/>
    <mergeCell ref="C62:O64"/>
    <mergeCell ref="F70:O70"/>
    <mergeCell ref="C79:O81"/>
    <mergeCell ref="B2:P2"/>
    <mergeCell ref="B3:P6"/>
    <mergeCell ref="F8:O8"/>
    <mergeCell ref="C17:O19"/>
    <mergeCell ref="F23:O23"/>
  </mergeCells>
  <dataValidations count="3">
    <dataValidation type="list" allowBlank="1" showInputMessage="1" showErrorMessage="1" sqref="G11 G73 G26 G41 G56 G88" xr:uid="{6881C533-9FAD-4850-A80E-AA1C2426112D}">
      <formula1>"Yes, No"</formula1>
    </dataValidation>
    <dataValidation type="list" allowBlank="1" showInputMessage="1" showErrorMessage="1" sqref="I15 G10 M9 I77 G72 M71 I30 G25 M24 I45 G40 M39 I60 G55 M54 I92 G87 M86" xr:uid="{DB16F34B-CC91-4329-ADA2-F511736A14B0}">
      <formula1>"Semester, Year"</formula1>
    </dataValidation>
    <dataValidation type="list" allowBlank="1" showInputMessage="1" showErrorMessage="1" sqref="M11 M73 M26 M41 M56 M88" xr:uid="{D2DBE897-755D-4735-ADE1-CD61BEF22F58}">
      <formula1>"Semesters, Years"</formula1>
    </dataValidation>
  </dataValidations>
  <pageMargins left="0.7" right="0.7" top="0.75" bottom="0.75" header="0.3" footer="0.3"/>
  <pageSetup scale="6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FE326-2E03-4D04-881E-782EB128C62E}">
  <sheetPr>
    <tabColor theme="7" tint="0.59999389629810485"/>
    <pageSetUpPr fitToPage="1"/>
  </sheetPr>
  <dimension ref="A1:X26"/>
  <sheetViews>
    <sheetView showGridLines="0" showRowColHeaders="0" showRuler="0" view="pageLayout" zoomScaleNormal="100" workbookViewId="0">
      <selection sqref="A1:X1"/>
    </sheetView>
  </sheetViews>
  <sheetFormatPr defaultRowHeight="15.75" x14ac:dyDescent="0.25"/>
  <cols>
    <col min="1" max="2" width="9.140625" style="46"/>
    <col min="3" max="3" width="11.85546875" style="46" customWidth="1"/>
    <col min="4" max="16384" width="9.140625" style="46"/>
  </cols>
  <sheetData>
    <row r="1" spans="1:24" ht="26.25" x14ac:dyDescent="0.4">
      <c r="A1" s="466" t="s">
        <v>120</v>
      </c>
      <c r="B1" s="467"/>
      <c r="C1" s="467"/>
      <c r="D1" s="467"/>
      <c r="E1" s="467"/>
      <c r="F1" s="467"/>
      <c r="G1" s="467"/>
      <c r="H1" s="467"/>
      <c r="I1" s="467"/>
      <c r="J1" s="467"/>
      <c r="K1" s="467"/>
      <c r="L1" s="467"/>
      <c r="M1" s="467"/>
      <c r="N1" s="467"/>
      <c r="O1" s="467"/>
      <c r="P1" s="467"/>
      <c r="Q1" s="467"/>
      <c r="R1" s="467"/>
      <c r="S1" s="467"/>
      <c r="T1" s="467"/>
      <c r="U1" s="467"/>
      <c r="V1" s="467"/>
      <c r="W1" s="467"/>
      <c r="X1" s="467"/>
    </row>
    <row r="2" spans="1:24" ht="26.25" customHeight="1" x14ac:dyDescent="0.25">
      <c r="A2" s="468" t="s">
        <v>286</v>
      </c>
      <c r="B2" s="468"/>
      <c r="C2" s="468"/>
      <c r="D2" s="468"/>
      <c r="E2" s="468"/>
      <c r="F2" s="468"/>
      <c r="G2" s="468"/>
      <c r="H2" s="468"/>
      <c r="I2" s="468"/>
      <c r="J2" s="468"/>
      <c r="K2" s="468"/>
      <c r="L2" s="468"/>
      <c r="M2" s="468"/>
      <c r="N2" s="468"/>
      <c r="O2" s="468"/>
      <c r="P2" s="468"/>
      <c r="Q2" s="468"/>
      <c r="R2" s="468"/>
      <c r="S2" s="468"/>
      <c r="T2" s="468"/>
      <c r="U2" s="468"/>
      <c r="V2" s="468"/>
      <c r="W2" s="468"/>
      <c r="X2" s="468"/>
    </row>
    <row r="3" spans="1:24" ht="15.75" customHeight="1" x14ac:dyDescent="0.25">
      <c r="A3" s="469" t="s">
        <v>287</v>
      </c>
      <c r="B3" s="469"/>
      <c r="C3" s="469"/>
      <c r="D3" s="469" t="s">
        <v>288</v>
      </c>
      <c r="E3" s="469"/>
      <c r="F3" s="469"/>
      <c r="G3" s="469" t="s">
        <v>289</v>
      </c>
      <c r="H3" s="469"/>
      <c r="I3" s="470" t="s">
        <v>290</v>
      </c>
      <c r="J3" s="471"/>
      <c r="K3" s="469" t="s">
        <v>291</v>
      </c>
      <c r="L3" s="469"/>
      <c r="M3" s="469" t="s">
        <v>292</v>
      </c>
      <c r="N3" s="469"/>
      <c r="O3" s="469"/>
      <c r="P3" s="469"/>
      <c r="Q3" s="469" t="s">
        <v>293</v>
      </c>
      <c r="R3" s="469"/>
      <c r="S3" s="469"/>
      <c r="T3" s="469"/>
      <c r="U3" s="469" t="s">
        <v>294</v>
      </c>
      <c r="V3" s="469"/>
      <c r="W3" s="469"/>
      <c r="X3" s="469"/>
    </row>
    <row r="4" spans="1:24" ht="15.75" customHeight="1" x14ac:dyDescent="0.25">
      <c r="A4" s="469"/>
      <c r="B4" s="469"/>
      <c r="C4" s="469"/>
      <c r="D4" s="469"/>
      <c r="E4" s="469"/>
      <c r="F4" s="469"/>
      <c r="G4" s="469"/>
      <c r="H4" s="469"/>
      <c r="I4" s="472"/>
      <c r="J4" s="473"/>
      <c r="K4" s="469"/>
      <c r="L4" s="469"/>
      <c r="M4" s="469"/>
      <c r="N4" s="469"/>
      <c r="O4" s="469"/>
      <c r="P4" s="469"/>
      <c r="Q4" s="469"/>
      <c r="R4" s="469"/>
      <c r="S4" s="469"/>
      <c r="T4" s="469"/>
      <c r="U4" s="469"/>
      <c r="V4" s="469"/>
      <c r="W4" s="469"/>
      <c r="X4" s="469"/>
    </row>
    <row r="5" spans="1:24" x14ac:dyDescent="0.25">
      <c r="A5" s="469"/>
      <c r="B5" s="469"/>
      <c r="C5" s="469"/>
      <c r="D5" s="469"/>
      <c r="E5" s="469"/>
      <c r="F5" s="469"/>
      <c r="G5" s="469"/>
      <c r="H5" s="469"/>
      <c r="I5" s="472"/>
      <c r="J5" s="473"/>
      <c r="K5" s="469"/>
      <c r="L5" s="469"/>
      <c r="M5" s="469"/>
      <c r="N5" s="469"/>
      <c r="O5" s="469"/>
      <c r="P5" s="469"/>
      <c r="Q5" s="469"/>
      <c r="R5" s="469"/>
      <c r="S5" s="469"/>
      <c r="T5" s="469"/>
      <c r="U5" s="469"/>
      <c r="V5" s="469"/>
      <c r="W5" s="469"/>
      <c r="X5" s="469"/>
    </row>
    <row r="6" spans="1:24" x14ac:dyDescent="0.25">
      <c r="A6" s="469"/>
      <c r="B6" s="469"/>
      <c r="C6" s="469"/>
      <c r="D6" s="469"/>
      <c r="E6" s="469"/>
      <c r="F6" s="469"/>
      <c r="G6" s="469"/>
      <c r="H6" s="469"/>
      <c r="I6" s="474"/>
      <c r="J6" s="475"/>
      <c r="K6" s="469"/>
      <c r="L6" s="469"/>
      <c r="M6" s="469"/>
      <c r="N6" s="469"/>
      <c r="O6" s="469"/>
      <c r="P6" s="469"/>
      <c r="Q6" s="469"/>
      <c r="R6" s="469"/>
      <c r="S6" s="469"/>
      <c r="T6" s="469"/>
      <c r="U6" s="469"/>
      <c r="V6" s="469"/>
      <c r="W6" s="469"/>
      <c r="X6" s="469"/>
    </row>
    <row r="7" spans="1:24" x14ac:dyDescent="0.25">
      <c r="A7" s="477" t="s">
        <v>295</v>
      </c>
      <c r="B7" s="477"/>
      <c r="C7" s="477"/>
      <c r="D7" s="476"/>
      <c r="E7" s="476"/>
      <c r="F7" s="476"/>
      <c r="G7" s="476"/>
      <c r="H7" s="476"/>
      <c r="I7" s="476"/>
      <c r="J7" s="476"/>
      <c r="K7" s="476"/>
      <c r="L7" s="476"/>
      <c r="M7" s="476"/>
      <c r="N7" s="476"/>
      <c r="O7" s="476"/>
      <c r="P7" s="476"/>
      <c r="Q7" s="476"/>
      <c r="R7" s="476"/>
      <c r="S7" s="476"/>
      <c r="T7" s="476"/>
      <c r="U7" s="476"/>
      <c r="V7" s="476"/>
      <c r="W7" s="476"/>
      <c r="X7" s="476"/>
    </row>
    <row r="8" spans="1:24" x14ac:dyDescent="0.25">
      <c r="A8" s="477"/>
      <c r="B8" s="477"/>
      <c r="C8" s="477"/>
      <c r="D8" s="476"/>
      <c r="E8" s="476"/>
      <c r="F8" s="476"/>
      <c r="G8" s="476"/>
      <c r="H8" s="476"/>
      <c r="I8" s="476"/>
      <c r="J8" s="476"/>
      <c r="K8" s="476"/>
      <c r="L8" s="476"/>
      <c r="M8" s="476"/>
      <c r="N8" s="476"/>
      <c r="O8" s="476"/>
      <c r="P8" s="476"/>
      <c r="Q8" s="476"/>
      <c r="R8" s="476"/>
      <c r="S8" s="476"/>
      <c r="T8" s="476"/>
      <c r="U8" s="476"/>
      <c r="V8" s="476"/>
      <c r="W8" s="476"/>
      <c r="X8" s="476"/>
    </row>
    <row r="9" spans="1:24" x14ac:dyDescent="0.25">
      <c r="A9" s="477"/>
      <c r="B9" s="477"/>
      <c r="C9" s="477"/>
      <c r="D9" s="476"/>
      <c r="E9" s="476"/>
      <c r="F9" s="476"/>
      <c r="G9" s="476"/>
      <c r="H9" s="476"/>
      <c r="I9" s="476"/>
      <c r="J9" s="476"/>
      <c r="K9" s="476"/>
      <c r="L9" s="476"/>
      <c r="M9" s="476"/>
      <c r="N9" s="476"/>
      <c r="O9" s="476"/>
      <c r="P9" s="476"/>
      <c r="Q9" s="476"/>
      <c r="R9" s="476"/>
      <c r="S9" s="476"/>
      <c r="T9" s="476"/>
      <c r="U9" s="476"/>
      <c r="V9" s="476"/>
      <c r="W9" s="476"/>
      <c r="X9" s="476"/>
    </row>
    <row r="10" spans="1:24" x14ac:dyDescent="0.25">
      <c r="A10" s="477"/>
      <c r="B10" s="477"/>
      <c r="C10" s="477"/>
      <c r="D10" s="476"/>
      <c r="E10" s="476"/>
      <c r="F10" s="476"/>
      <c r="G10" s="476"/>
      <c r="H10" s="476"/>
      <c r="I10" s="476"/>
      <c r="J10" s="476"/>
      <c r="K10" s="476"/>
      <c r="L10" s="476"/>
      <c r="M10" s="476"/>
      <c r="N10" s="476"/>
      <c r="O10" s="476"/>
      <c r="P10" s="476"/>
      <c r="Q10" s="476"/>
      <c r="R10" s="476"/>
      <c r="S10" s="476"/>
      <c r="T10" s="476"/>
      <c r="U10" s="476"/>
      <c r="V10" s="476"/>
      <c r="W10" s="476"/>
      <c r="X10" s="476"/>
    </row>
    <row r="11" spans="1:24" x14ac:dyDescent="0.25">
      <c r="A11" s="476"/>
      <c r="B11" s="476"/>
      <c r="C11" s="476"/>
      <c r="D11" s="476"/>
      <c r="E11" s="476"/>
      <c r="F11" s="476"/>
      <c r="G11" s="476"/>
      <c r="H11" s="476"/>
      <c r="I11" s="476"/>
      <c r="J11" s="476"/>
      <c r="K11" s="476"/>
      <c r="L11" s="476"/>
      <c r="M11" s="476"/>
      <c r="N11" s="476"/>
      <c r="O11" s="476"/>
      <c r="P11" s="476"/>
      <c r="Q11" s="476"/>
      <c r="R11" s="476"/>
      <c r="S11" s="476"/>
      <c r="T11" s="476"/>
      <c r="U11" s="476"/>
      <c r="V11" s="476"/>
      <c r="W11" s="476"/>
      <c r="X11" s="476"/>
    </row>
    <row r="12" spans="1:24" x14ac:dyDescent="0.25">
      <c r="A12" s="476"/>
      <c r="B12" s="476"/>
      <c r="C12" s="476"/>
      <c r="D12" s="476"/>
      <c r="E12" s="476"/>
      <c r="F12" s="476"/>
      <c r="G12" s="476"/>
      <c r="H12" s="476"/>
      <c r="I12" s="476"/>
      <c r="J12" s="476"/>
      <c r="K12" s="476"/>
      <c r="L12" s="476"/>
      <c r="M12" s="476"/>
      <c r="N12" s="476"/>
      <c r="O12" s="476"/>
      <c r="P12" s="476"/>
      <c r="Q12" s="476"/>
      <c r="R12" s="476"/>
      <c r="S12" s="476"/>
      <c r="T12" s="476"/>
      <c r="U12" s="476"/>
      <c r="V12" s="476"/>
      <c r="W12" s="476"/>
      <c r="X12" s="476"/>
    </row>
    <row r="13" spans="1:24" x14ac:dyDescent="0.25">
      <c r="A13" s="476"/>
      <c r="B13" s="476"/>
      <c r="C13" s="476"/>
      <c r="D13" s="476"/>
      <c r="E13" s="476"/>
      <c r="F13" s="476"/>
      <c r="G13" s="476"/>
      <c r="H13" s="476"/>
      <c r="I13" s="476"/>
      <c r="J13" s="476"/>
      <c r="K13" s="476"/>
      <c r="L13" s="476"/>
      <c r="M13" s="476"/>
      <c r="N13" s="476"/>
      <c r="O13" s="476"/>
      <c r="P13" s="476"/>
      <c r="Q13" s="476"/>
      <c r="R13" s="476"/>
      <c r="S13" s="476"/>
      <c r="T13" s="476"/>
      <c r="U13" s="476"/>
      <c r="V13" s="476"/>
      <c r="W13" s="476"/>
      <c r="X13" s="476"/>
    </row>
    <row r="14" spans="1:24" x14ac:dyDescent="0.25">
      <c r="A14" s="476"/>
      <c r="B14" s="476"/>
      <c r="C14" s="476"/>
      <c r="D14" s="476"/>
      <c r="E14" s="476"/>
      <c r="F14" s="476"/>
      <c r="G14" s="476"/>
      <c r="H14" s="476"/>
      <c r="I14" s="476"/>
      <c r="J14" s="476"/>
      <c r="K14" s="476"/>
      <c r="L14" s="476"/>
      <c r="M14" s="476"/>
      <c r="N14" s="476"/>
      <c r="O14" s="476"/>
      <c r="P14" s="476"/>
      <c r="Q14" s="476"/>
      <c r="R14" s="476"/>
      <c r="S14" s="476"/>
      <c r="T14" s="476"/>
      <c r="U14" s="476"/>
      <c r="V14" s="476"/>
      <c r="W14" s="476"/>
      <c r="X14" s="476"/>
    </row>
    <row r="15" spans="1:24" x14ac:dyDescent="0.25">
      <c r="A15" s="476"/>
      <c r="B15" s="476"/>
      <c r="C15" s="476"/>
      <c r="D15" s="476"/>
      <c r="E15" s="476"/>
      <c r="F15" s="476"/>
      <c r="G15" s="476"/>
      <c r="H15" s="476"/>
      <c r="I15" s="476"/>
      <c r="J15" s="476"/>
      <c r="K15" s="476"/>
      <c r="L15" s="476"/>
      <c r="M15" s="476"/>
      <c r="N15" s="476"/>
      <c r="O15" s="476"/>
      <c r="P15" s="476"/>
      <c r="Q15" s="476"/>
      <c r="R15" s="476"/>
      <c r="S15" s="476"/>
      <c r="T15" s="476"/>
      <c r="U15" s="476"/>
      <c r="V15" s="476"/>
      <c r="W15" s="476"/>
      <c r="X15" s="476"/>
    </row>
    <row r="16" spans="1:24" x14ac:dyDescent="0.25">
      <c r="A16" s="476"/>
      <c r="B16" s="476"/>
      <c r="C16" s="476"/>
      <c r="D16" s="476"/>
      <c r="E16" s="476"/>
      <c r="F16" s="476"/>
      <c r="G16" s="476"/>
      <c r="H16" s="476"/>
      <c r="I16" s="476"/>
      <c r="J16" s="476"/>
      <c r="K16" s="476"/>
      <c r="L16" s="476"/>
      <c r="M16" s="476"/>
      <c r="N16" s="476"/>
      <c r="O16" s="476"/>
      <c r="P16" s="476"/>
      <c r="Q16" s="476"/>
      <c r="R16" s="476"/>
      <c r="S16" s="476"/>
      <c r="T16" s="476"/>
      <c r="U16" s="476"/>
      <c r="V16" s="476"/>
      <c r="W16" s="476"/>
      <c r="X16" s="476"/>
    </row>
    <row r="17" spans="1:24" x14ac:dyDescent="0.25">
      <c r="A17" s="476"/>
      <c r="B17" s="476"/>
      <c r="C17" s="476"/>
      <c r="D17" s="476"/>
      <c r="E17" s="476"/>
      <c r="F17" s="476"/>
      <c r="G17" s="476"/>
      <c r="H17" s="476"/>
      <c r="I17" s="476"/>
      <c r="J17" s="476"/>
      <c r="K17" s="476"/>
      <c r="L17" s="476"/>
      <c r="M17" s="476"/>
      <c r="N17" s="476"/>
      <c r="O17" s="476"/>
      <c r="P17" s="476"/>
      <c r="Q17" s="476"/>
      <c r="R17" s="476"/>
      <c r="S17" s="476"/>
      <c r="T17" s="476"/>
      <c r="U17" s="476"/>
      <c r="V17" s="476"/>
      <c r="W17" s="476"/>
      <c r="X17" s="476"/>
    </row>
    <row r="18" spans="1:24" x14ac:dyDescent="0.25">
      <c r="A18" s="476"/>
      <c r="B18" s="476"/>
      <c r="C18" s="476"/>
      <c r="D18" s="476"/>
      <c r="E18" s="476"/>
      <c r="F18" s="476"/>
      <c r="G18" s="476"/>
      <c r="H18" s="476"/>
      <c r="I18" s="476"/>
      <c r="J18" s="476"/>
      <c r="K18" s="476"/>
      <c r="L18" s="476"/>
      <c r="M18" s="476"/>
      <c r="N18" s="476"/>
      <c r="O18" s="476"/>
      <c r="P18" s="476"/>
      <c r="Q18" s="476"/>
      <c r="R18" s="476"/>
      <c r="S18" s="476"/>
      <c r="T18" s="476"/>
      <c r="U18" s="476"/>
      <c r="V18" s="476"/>
      <c r="W18" s="476"/>
      <c r="X18" s="476"/>
    </row>
    <row r="19" spans="1:24" x14ac:dyDescent="0.25">
      <c r="A19" s="476"/>
      <c r="B19" s="476"/>
      <c r="C19" s="476"/>
      <c r="D19" s="476"/>
      <c r="E19" s="476"/>
      <c r="F19" s="476"/>
      <c r="G19" s="476"/>
      <c r="H19" s="476"/>
      <c r="I19" s="476"/>
      <c r="J19" s="476"/>
      <c r="K19" s="476"/>
      <c r="L19" s="476"/>
      <c r="M19" s="476"/>
      <c r="N19" s="476"/>
      <c r="O19" s="476"/>
      <c r="P19" s="476"/>
      <c r="Q19" s="476"/>
      <c r="R19" s="476"/>
      <c r="S19" s="476"/>
      <c r="T19" s="476"/>
      <c r="U19" s="476"/>
      <c r="V19" s="476"/>
      <c r="W19" s="476"/>
      <c r="X19" s="476"/>
    </row>
    <row r="20" spans="1:24" x14ac:dyDescent="0.25">
      <c r="A20" s="476"/>
      <c r="B20" s="476"/>
      <c r="C20" s="476"/>
      <c r="D20" s="476"/>
      <c r="E20" s="476"/>
      <c r="F20" s="476"/>
      <c r="G20" s="476"/>
      <c r="H20" s="476"/>
      <c r="I20" s="476"/>
      <c r="J20" s="476"/>
      <c r="K20" s="476"/>
      <c r="L20" s="476"/>
      <c r="M20" s="476"/>
      <c r="N20" s="476"/>
      <c r="O20" s="476"/>
      <c r="P20" s="476"/>
      <c r="Q20" s="476"/>
      <c r="R20" s="476"/>
      <c r="S20" s="476"/>
      <c r="T20" s="476"/>
      <c r="U20" s="476"/>
      <c r="V20" s="476"/>
      <c r="W20" s="476"/>
      <c r="X20" s="476"/>
    </row>
    <row r="21" spans="1:24" x14ac:dyDescent="0.25">
      <c r="A21" s="476"/>
      <c r="B21" s="476"/>
      <c r="C21" s="476"/>
      <c r="D21" s="476"/>
      <c r="E21" s="476"/>
      <c r="F21" s="476"/>
      <c r="G21" s="476"/>
      <c r="H21" s="476"/>
      <c r="I21" s="476"/>
      <c r="J21" s="476"/>
      <c r="K21" s="476"/>
      <c r="L21" s="476"/>
      <c r="M21" s="476"/>
      <c r="N21" s="476"/>
      <c r="O21" s="476"/>
      <c r="P21" s="476"/>
      <c r="Q21" s="476"/>
      <c r="R21" s="476"/>
      <c r="S21" s="476"/>
      <c r="T21" s="476"/>
      <c r="U21" s="476"/>
      <c r="V21" s="476"/>
      <c r="W21" s="476"/>
      <c r="X21" s="476"/>
    </row>
    <row r="22" spans="1:24" x14ac:dyDescent="0.25">
      <c r="A22" s="476"/>
      <c r="B22" s="476"/>
      <c r="C22" s="476"/>
      <c r="D22" s="476"/>
      <c r="E22" s="476"/>
      <c r="F22" s="476"/>
      <c r="G22" s="476"/>
      <c r="H22" s="476"/>
      <c r="I22" s="476"/>
      <c r="J22" s="476"/>
      <c r="K22" s="476"/>
      <c r="L22" s="476"/>
      <c r="M22" s="476"/>
      <c r="N22" s="476"/>
      <c r="O22" s="476"/>
      <c r="P22" s="476"/>
      <c r="Q22" s="476"/>
      <c r="R22" s="476"/>
      <c r="S22" s="476"/>
      <c r="T22" s="476"/>
      <c r="U22" s="476"/>
      <c r="V22" s="476"/>
      <c r="W22" s="476"/>
      <c r="X22" s="476"/>
    </row>
    <row r="23" spans="1:24" x14ac:dyDescent="0.25">
      <c r="A23" s="476"/>
      <c r="B23" s="476"/>
      <c r="C23" s="476"/>
      <c r="D23" s="476"/>
      <c r="E23" s="476"/>
      <c r="F23" s="476"/>
      <c r="G23" s="476"/>
      <c r="H23" s="476"/>
      <c r="I23" s="476"/>
      <c r="J23" s="476"/>
      <c r="K23" s="476"/>
      <c r="L23" s="476"/>
      <c r="M23" s="476"/>
      <c r="N23" s="476"/>
      <c r="O23" s="476"/>
      <c r="P23" s="476"/>
      <c r="Q23" s="476"/>
      <c r="R23" s="476"/>
      <c r="S23" s="476"/>
      <c r="T23" s="476"/>
      <c r="U23" s="476"/>
      <c r="V23" s="476"/>
      <c r="W23" s="476"/>
      <c r="X23" s="476"/>
    </row>
    <row r="24" spans="1:24" x14ac:dyDescent="0.25">
      <c r="A24" s="476"/>
      <c r="B24" s="476"/>
      <c r="C24" s="476"/>
      <c r="D24" s="476"/>
      <c r="E24" s="476"/>
      <c r="F24" s="476"/>
      <c r="G24" s="476"/>
      <c r="H24" s="476"/>
      <c r="I24" s="476"/>
      <c r="J24" s="476"/>
      <c r="K24" s="476"/>
      <c r="L24" s="476"/>
      <c r="M24" s="476"/>
      <c r="N24" s="476"/>
      <c r="O24" s="476"/>
      <c r="P24" s="476"/>
      <c r="Q24" s="476"/>
      <c r="R24" s="476"/>
      <c r="S24" s="476"/>
      <c r="T24" s="476"/>
      <c r="U24" s="476"/>
      <c r="V24" s="476"/>
      <c r="W24" s="476"/>
      <c r="X24" s="476"/>
    </row>
    <row r="25" spans="1:24" x14ac:dyDescent="0.25">
      <c r="A25" s="476"/>
      <c r="B25" s="476"/>
      <c r="C25" s="476"/>
      <c r="D25" s="476"/>
      <c r="E25" s="476"/>
      <c r="F25" s="476"/>
      <c r="G25" s="476"/>
      <c r="H25" s="476"/>
      <c r="I25" s="476"/>
      <c r="J25" s="476"/>
      <c r="K25" s="476"/>
      <c r="L25" s="476"/>
      <c r="M25" s="476"/>
      <c r="N25" s="476"/>
      <c r="O25" s="476"/>
      <c r="P25" s="476"/>
      <c r="Q25" s="476"/>
      <c r="R25" s="476"/>
      <c r="S25" s="476"/>
      <c r="T25" s="476"/>
      <c r="U25" s="476"/>
      <c r="V25" s="476"/>
      <c r="W25" s="476"/>
      <c r="X25" s="476"/>
    </row>
    <row r="26" spans="1:24" x14ac:dyDescent="0.25">
      <c r="A26" s="476"/>
      <c r="B26" s="476"/>
      <c r="C26" s="476"/>
      <c r="D26" s="476"/>
      <c r="E26" s="476"/>
      <c r="F26" s="476"/>
      <c r="G26" s="476"/>
      <c r="H26" s="476"/>
      <c r="I26" s="476"/>
      <c r="J26" s="476"/>
      <c r="K26" s="476"/>
      <c r="L26" s="476"/>
      <c r="M26" s="476"/>
      <c r="N26" s="476"/>
      <c r="O26" s="476"/>
      <c r="P26" s="476"/>
      <c r="Q26" s="476"/>
      <c r="R26" s="476"/>
      <c r="S26" s="476"/>
      <c r="T26" s="476"/>
      <c r="U26" s="476"/>
      <c r="V26" s="476"/>
      <c r="W26" s="476"/>
      <c r="X26" s="476"/>
    </row>
  </sheetData>
  <sheetProtection sheet="1" objects="1" scenarios="1"/>
  <mergeCells count="50">
    <mergeCell ref="Q23:T26"/>
    <mergeCell ref="U23:X26"/>
    <mergeCell ref="A23:C26"/>
    <mergeCell ref="D23:F26"/>
    <mergeCell ref="G23:H26"/>
    <mergeCell ref="I23:J26"/>
    <mergeCell ref="K23:L26"/>
    <mergeCell ref="M23:P26"/>
    <mergeCell ref="Q15:T18"/>
    <mergeCell ref="U15:X18"/>
    <mergeCell ref="A19:C22"/>
    <mergeCell ref="D19:F22"/>
    <mergeCell ref="G19:H22"/>
    <mergeCell ref="I19:J22"/>
    <mergeCell ref="K19:L22"/>
    <mergeCell ref="M19:P22"/>
    <mergeCell ref="Q19:T22"/>
    <mergeCell ref="U19:X22"/>
    <mergeCell ref="A15:C18"/>
    <mergeCell ref="D15:F18"/>
    <mergeCell ref="G15:H18"/>
    <mergeCell ref="I15:J18"/>
    <mergeCell ref="K15:L18"/>
    <mergeCell ref="M15:P18"/>
    <mergeCell ref="Q7:T10"/>
    <mergeCell ref="U7:X10"/>
    <mergeCell ref="A11:C14"/>
    <mergeCell ref="D11:F14"/>
    <mergeCell ref="G11:H14"/>
    <mergeCell ref="I11:J14"/>
    <mergeCell ref="K11:L14"/>
    <mergeCell ref="M11:P14"/>
    <mergeCell ref="Q11:T14"/>
    <mergeCell ref="U11:X14"/>
    <mergeCell ref="A7:C10"/>
    <mergeCell ref="D7:F10"/>
    <mergeCell ref="G7:H10"/>
    <mergeCell ref="I7:J10"/>
    <mergeCell ref="K7:L10"/>
    <mergeCell ref="M7:P10"/>
    <mergeCell ref="A1:X1"/>
    <mergeCell ref="A2:X2"/>
    <mergeCell ref="A3:C6"/>
    <mergeCell ref="D3:F6"/>
    <mergeCell ref="G3:H6"/>
    <mergeCell ref="I3:J6"/>
    <mergeCell ref="K3:L6"/>
    <mergeCell ref="M3:P6"/>
    <mergeCell ref="Q3:T6"/>
    <mergeCell ref="U3:X6"/>
  </mergeCells>
  <printOptions horizontalCentered="1"/>
  <pageMargins left="0.7" right="0.7" top="0.75" bottom="0.75" header="0.3" footer="0.3"/>
  <pageSetup scale="54" fitToHeight="0" orientation="landscape" r:id="rId1"/>
  <headerFooter>
    <oddHeader>&amp;C&amp;"-,Bold"&amp;26Financial Goals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1a72dec-20ea-42d2-8736-ff8eddb6ba0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90641F68CC8249994624FED449079D" ma:contentTypeVersion="10" ma:contentTypeDescription="Create a new document." ma:contentTypeScope="" ma:versionID="6c2f3ed0e618c9735cba2fa664e7d06a">
  <xsd:schema xmlns:xsd="http://www.w3.org/2001/XMLSchema" xmlns:xs="http://www.w3.org/2001/XMLSchema" xmlns:p="http://schemas.microsoft.com/office/2006/metadata/properties" xmlns:ns2="01a72dec-20ea-42d2-8736-ff8eddb6ba09" targetNamespace="http://schemas.microsoft.com/office/2006/metadata/properties" ma:root="true" ma:fieldsID="6b776c8b111ff712aaa54bcd19df0dcd" ns2:_="">
    <xsd:import namespace="01a72dec-20ea-42d2-8736-ff8eddb6ba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72dec-20ea-42d2-8736-ff8eddb6ba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74599D-39DE-43BF-97F2-E9B953D9F9F5}">
  <ds:schemaRefs>
    <ds:schemaRef ds:uri="http://schemas.microsoft.com/office/2006/metadata/properties"/>
    <ds:schemaRef ds:uri="http://schemas.microsoft.com/office/infopath/2007/PartnerControls"/>
    <ds:schemaRef ds:uri="01a72dec-20ea-42d2-8736-ff8eddb6ba09"/>
  </ds:schemaRefs>
</ds:datastoreItem>
</file>

<file path=customXml/itemProps2.xml><?xml version="1.0" encoding="utf-8"?>
<ds:datastoreItem xmlns:ds="http://schemas.openxmlformats.org/officeDocument/2006/customXml" ds:itemID="{35FDEFB5-D152-496F-8C42-26F4590B3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72dec-20ea-42d2-8736-ff8eddb6ba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04AD78-CBCA-421F-9B20-97D80FE234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START HERE Contents</vt:lpstr>
      <vt:lpstr>MU Bill or Refund Estimate</vt:lpstr>
      <vt:lpstr>Budget Template On-Campus</vt:lpstr>
      <vt:lpstr>Budget Template Off-Campus</vt:lpstr>
      <vt:lpstr>Take-Home Pay Estimate</vt:lpstr>
      <vt:lpstr>Plan for Future Expenses</vt:lpstr>
      <vt:lpstr>Expense Tracker</vt:lpstr>
      <vt:lpstr>Scholarship Renewal Tracker</vt:lpstr>
      <vt:lpstr>Financial Goals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Embree, Alex W.</dc:creator>
  <cp:keywords/>
  <dc:description/>
  <cp:lastModifiedBy>Embree, Alexandra</cp:lastModifiedBy>
  <cp:revision/>
  <dcterms:created xsi:type="dcterms:W3CDTF">2024-07-03T15:37:34Z</dcterms:created>
  <dcterms:modified xsi:type="dcterms:W3CDTF">2025-06-12T21:14:42Z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0x0101009890641F68CC8249994624FED449079D</vt:lpwstr>
  </property>
  <property fmtid="{D5CDD505-2E9C-101B-9397-08002B2CF9AE}" pid="3" name="MediaServiceImageTags">
    <vt:lpwstr/>
  </property>
  <property fmtid="{D5CDD505-2E9C-101B-9397-08002B2CF9AE}" pid="4" name="Order">
    <vt:r8>510500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